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15" windowWidth="28530" windowHeight="12645"/>
  </bookViews>
  <sheets>
    <sheet name="ANEXO IIa" sheetId="1" r:id="rId1"/>
  </sheets>
  <definedNames>
    <definedName name="_xlnm.Print_Area" localSheetId="0">'ANEXO IIa'!$A$1:$J$152</definedName>
    <definedName name="_xlnm.Print_Titles" localSheetId="0">'ANEXO IIa'!$5:$6</definedName>
  </definedNames>
  <calcPr calcId="145621"/>
</workbook>
</file>

<file path=xl/calcChain.xml><?xml version="1.0" encoding="utf-8"?>
<calcChain xmlns="http://schemas.openxmlformats.org/spreadsheetml/2006/main">
  <c r="H10" i="1" l="1"/>
  <c r="L25" i="1" l="1"/>
  <c r="L26" i="1"/>
  <c r="L27" i="1"/>
  <c r="L29" i="1"/>
  <c r="L30" i="1"/>
  <c r="L31" i="1"/>
  <c r="L33" i="1"/>
  <c r="K34" i="1"/>
  <c r="K35" i="1" s="1"/>
  <c r="K36" i="1" s="1"/>
  <c r="K37" i="1" s="1"/>
  <c r="K38" i="1" s="1"/>
  <c r="K39" i="1" s="1"/>
  <c r="K40" i="1" s="1"/>
  <c r="L34" i="1"/>
  <c r="L35" i="1"/>
  <c r="L36" i="1"/>
  <c r="L37" i="1"/>
  <c r="L38" i="1"/>
  <c r="L39" i="1"/>
  <c r="L41" i="1"/>
  <c r="L43" i="1"/>
  <c r="L45" i="1"/>
  <c r="L47" i="1"/>
  <c r="L49" i="1"/>
  <c r="L51" i="1"/>
  <c r="L53" i="1"/>
  <c r="L55" i="1"/>
  <c r="L56" i="1"/>
  <c r="L57" i="1"/>
  <c r="L58" i="1"/>
  <c r="L59" i="1"/>
  <c r="L61" i="1"/>
  <c r="L63" i="1"/>
  <c r="L65" i="1"/>
  <c r="L67" i="1"/>
  <c r="L69" i="1"/>
  <c r="L71" i="1"/>
  <c r="L73" i="1"/>
  <c r="L75" i="1"/>
  <c r="L76" i="1"/>
  <c r="L77" i="1"/>
  <c r="L78" i="1"/>
  <c r="L79" i="1"/>
  <c r="L81" i="1"/>
  <c r="L82" i="1"/>
  <c r="L83" i="1"/>
  <c r="L84" i="1"/>
  <c r="L86" i="1"/>
  <c r="L87" i="1"/>
  <c r="L88" i="1"/>
  <c r="L89" i="1"/>
  <c r="L90" i="1"/>
  <c r="L91" i="1"/>
  <c r="L92" i="1"/>
  <c r="L94" i="1"/>
  <c r="L96" i="1"/>
  <c r="L97" i="1"/>
  <c r="L98" i="1"/>
  <c r="L99" i="1"/>
  <c r="L100" i="1"/>
  <c r="L102" i="1"/>
  <c r="L104" i="1"/>
  <c r="L106" i="1"/>
  <c r="L108" i="1"/>
  <c r="L109" i="1"/>
  <c r="L110" i="1"/>
  <c r="L112" i="1"/>
  <c r="L114" i="1"/>
  <c r="L115" i="1"/>
  <c r="L116" i="1"/>
  <c r="L118" i="1"/>
  <c r="L119" i="1"/>
  <c r="L120" i="1"/>
  <c r="L121" i="1"/>
  <c r="L122" i="1"/>
  <c r="L124" i="1"/>
  <c r="L125" i="1"/>
  <c r="L126" i="1"/>
  <c r="L128" i="1"/>
  <c r="L130" i="1"/>
  <c r="L132" i="1"/>
  <c r="K133" i="1"/>
  <c r="K134" i="1" s="1"/>
  <c r="K135" i="1" s="1"/>
  <c r="K136" i="1" s="1"/>
  <c r="K137" i="1" s="1"/>
  <c r="L133" i="1"/>
  <c r="L134" i="1"/>
  <c r="L135" i="1"/>
  <c r="L136" i="1"/>
  <c r="L138" i="1"/>
  <c r="L140" i="1"/>
  <c r="L142" i="1"/>
  <c r="L143" i="1"/>
  <c r="L144" i="1"/>
  <c r="L146" i="1"/>
  <c r="L147" i="1"/>
  <c r="L148" i="1"/>
  <c r="L150" i="1"/>
  <c r="L151" i="1"/>
  <c r="L137" i="1" l="1"/>
  <c r="K138" i="1"/>
  <c r="K139" i="1" s="1"/>
  <c r="K41" i="1"/>
  <c r="K42" i="1" s="1"/>
  <c r="L40" i="1"/>
  <c r="H143" i="1"/>
  <c r="H135" i="1"/>
  <c r="H133" i="1"/>
  <c r="H109" i="1"/>
  <c r="H85" i="1"/>
  <c r="H83" i="1"/>
  <c r="H78" i="1"/>
  <c r="H76" i="1"/>
  <c r="H58" i="1"/>
  <c r="H56" i="1"/>
  <c r="H32" i="1"/>
  <c r="H30" i="1"/>
  <c r="H28" i="1"/>
  <c r="K43" i="1" l="1"/>
  <c r="K44" i="1" s="1"/>
  <c r="L42" i="1"/>
  <c r="L139" i="1"/>
  <c r="K140" i="1"/>
  <c r="K141" i="1" s="1"/>
  <c r="H14" i="1"/>
  <c r="K45" i="1" l="1"/>
  <c r="K46" i="1" s="1"/>
  <c r="L44" i="1"/>
  <c r="L141" i="1"/>
  <c r="K142" i="1"/>
  <c r="K143" i="1" s="1"/>
  <c r="K144" i="1" s="1"/>
  <c r="K145" i="1" s="1"/>
  <c r="H12" i="1"/>
  <c r="H11" i="1"/>
  <c r="K24" i="1"/>
  <c r="K25" i="1" s="1"/>
  <c r="K26" i="1" s="1"/>
  <c r="K27" i="1" s="1"/>
  <c r="K28" i="1" s="1"/>
  <c r="H137" i="1"/>
  <c r="H121" i="1"/>
  <c r="H115" i="1"/>
  <c r="H107" i="1"/>
  <c r="H105" i="1"/>
  <c r="H103" i="1"/>
  <c r="H95" i="1"/>
  <c r="H93" i="1"/>
  <c r="H87" i="1"/>
  <c r="H72" i="1"/>
  <c r="H70" i="1"/>
  <c r="H68" i="1"/>
  <c r="H66" i="1"/>
  <c r="H64" i="1"/>
  <c r="H80" i="1"/>
  <c r="H74" i="1"/>
  <c r="H62" i="1"/>
  <c r="H48" i="1"/>
  <c r="H46" i="1"/>
  <c r="H44" i="1"/>
  <c r="H42" i="1"/>
  <c r="K29" i="1" l="1"/>
  <c r="K30" i="1" s="1"/>
  <c r="K31" i="1" s="1"/>
  <c r="K32" i="1" s="1"/>
  <c r="L28" i="1"/>
  <c r="K47" i="1"/>
  <c r="K48" i="1" s="1"/>
  <c r="L46" i="1"/>
  <c r="L145" i="1"/>
  <c r="K146" i="1"/>
  <c r="K147" i="1" s="1"/>
  <c r="K148" i="1" s="1"/>
  <c r="K149" i="1" s="1"/>
  <c r="L24" i="1"/>
  <c r="H147" i="1"/>
  <c r="H145" i="1"/>
  <c r="H141" i="1"/>
  <c r="H139" i="1"/>
  <c r="H131" i="1"/>
  <c r="H129" i="1"/>
  <c r="H127" i="1"/>
  <c r="H125" i="1"/>
  <c r="H123" i="1"/>
  <c r="H119" i="1"/>
  <c r="H113" i="1"/>
  <c r="H117" i="1"/>
  <c r="H111" i="1"/>
  <c r="H101" i="1"/>
  <c r="H99" i="1"/>
  <c r="H97" i="1"/>
  <c r="H91" i="1"/>
  <c r="H89" i="1"/>
  <c r="L32" i="1" l="1"/>
  <c r="K33" i="1"/>
  <c r="K49" i="1"/>
  <c r="K50" i="1" s="1"/>
  <c r="L48" i="1"/>
  <c r="L149" i="1"/>
  <c r="K150" i="1"/>
  <c r="K151" i="1" s="1"/>
  <c r="H60" i="1"/>
  <c r="H54" i="1"/>
  <c r="H52" i="1"/>
  <c r="H50" i="1"/>
  <c r="H40" i="1"/>
  <c r="H38" i="1"/>
  <c r="H36" i="1"/>
  <c r="H34" i="1"/>
  <c r="K51" i="1" l="1"/>
  <c r="K52" i="1" s="1"/>
  <c r="L50" i="1"/>
  <c r="H24" i="1"/>
  <c r="H26" i="1"/>
  <c r="K53" i="1" l="1"/>
  <c r="K54" i="1" s="1"/>
  <c r="L52" i="1"/>
  <c r="C16" i="1"/>
  <c r="L16" i="1"/>
  <c r="K16" i="1"/>
  <c r="K55" i="1" l="1"/>
  <c r="K56" i="1" s="1"/>
  <c r="K57" i="1" s="1"/>
  <c r="K58" i="1" s="1"/>
  <c r="K59" i="1" s="1"/>
  <c r="K60" i="1" s="1"/>
  <c r="L54" i="1"/>
  <c r="K61" i="1" l="1"/>
  <c r="K62" i="1" s="1"/>
  <c r="L60" i="1"/>
  <c r="K63" i="1" l="1"/>
  <c r="K64" i="1" s="1"/>
  <c r="L62" i="1"/>
  <c r="K65" i="1" l="1"/>
  <c r="K66" i="1" s="1"/>
  <c r="L64" i="1"/>
  <c r="K67" i="1" l="1"/>
  <c r="K68" i="1" s="1"/>
  <c r="L66" i="1"/>
  <c r="K69" i="1" l="1"/>
  <c r="K70" i="1" s="1"/>
  <c r="L68" i="1"/>
  <c r="K71" i="1" l="1"/>
  <c r="K72" i="1" s="1"/>
  <c r="L70" i="1"/>
  <c r="K73" i="1" l="1"/>
  <c r="K74" i="1" s="1"/>
  <c r="L72" i="1"/>
  <c r="K75" i="1" l="1"/>
  <c r="K76" i="1" s="1"/>
  <c r="K77" i="1" s="1"/>
  <c r="K78" i="1" s="1"/>
  <c r="K79" i="1" s="1"/>
  <c r="K80" i="1" s="1"/>
  <c r="L74" i="1"/>
  <c r="K81" i="1" l="1"/>
  <c r="K82" i="1" s="1"/>
  <c r="K83" i="1" s="1"/>
  <c r="K84" i="1" s="1"/>
  <c r="K85" i="1" s="1"/>
  <c r="L80" i="1"/>
  <c r="L85" i="1" l="1"/>
  <c r="K86" i="1"/>
  <c r="K87" i="1" s="1"/>
  <c r="K88" i="1" s="1"/>
  <c r="K89" i="1" s="1"/>
  <c r="K90" i="1" s="1"/>
  <c r="K91" i="1" s="1"/>
  <c r="K92" i="1" s="1"/>
  <c r="K93" i="1" s="1"/>
  <c r="L93" i="1" l="1"/>
  <c r="K94" i="1"/>
  <c r="K95" i="1" s="1"/>
  <c r="L95" i="1" l="1"/>
  <c r="K96" i="1"/>
  <c r="K97" i="1" s="1"/>
  <c r="K98" i="1" s="1"/>
  <c r="K99" i="1" s="1"/>
  <c r="K100" i="1" s="1"/>
  <c r="K101" i="1" s="1"/>
  <c r="L101" i="1" l="1"/>
  <c r="K102" i="1"/>
  <c r="K103" i="1" s="1"/>
  <c r="L103" i="1" l="1"/>
  <c r="K104" i="1"/>
  <c r="K105" i="1" s="1"/>
  <c r="L105" i="1" l="1"/>
  <c r="K106" i="1"/>
  <c r="K107" i="1" s="1"/>
  <c r="L107" i="1" l="1"/>
  <c r="K108" i="1"/>
  <c r="K109" i="1" s="1"/>
  <c r="K110" i="1" s="1"/>
  <c r="K111" i="1" s="1"/>
  <c r="L111" i="1" l="1"/>
  <c r="K112" i="1"/>
  <c r="K113" i="1" s="1"/>
  <c r="L113" i="1" l="1"/>
  <c r="K114" i="1"/>
  <c r="K115" i="1" s="1"/>
  <c r="K116" i="1" s="1"/>
  <c r="K117" i="1" s="1"/>
  <c r="L117" i="1" l="1"/>
  <c r="K118" i="1"/>
  <c r="K119" i="1" s="1"/>
  <c r="K120" i="1" s="1"/>
  <c r="K121" i="1" s="1"/>
  <c r="K122" i="1" s="1"/>
  <c r="K123" i="1" s="1"/>
  <c r="L123" i="1" l="1"/>
  <c r="K124" i="1"/>
  <c r="K125" i="1" s="1"/>
  <c r="K126" i="1" s="1"/>
  <c r="K127" i="1" s="1"/>
  <c r="L127" i="1" l="1"/>
  <c r="K128" i="1"/>
  <c r="K129" i="1" s="1"/>
  <c r="L129" i="1" l="1"/>
  <c r="K130" i="1"/>
  <c r="K131" i="1" s="1"/>
  <c r="L131" i="1" l="1"/>
  <c r="K132" i="1"/>
</calcChain>
</file>

<file path=xl/sharedStrings.xml><?xml version="1.0" encoding="utf-8"?>
<sst xmlns="http://schemas.openxmlformats.org/spreadsheetml/2006/main" count="183" uniqueCount="145">
  <si>
    <t>ARTº</t>
  </si>
  <si>
    <t>UNID.</t>
  </si>
  <si>
    <t>QUANT.</t>
  </si>
  <si>
    <t>PROPOSTA</t>
  </si>
  <si>
    <t>PREÇO UNITÁRIO</t>
  </si>
  <si>
    <t>VALOR TOTAL</t>
  </si>
  <si>
    <t>TOTAL</t>
  </si>
  <si>
    <t>vg</t>
  </si>
  <si>
    <t>ART.</t>
  </si>
  <si>
    <t>RESUMO DOS CAPÍTULOS:</t>
  </si>
  <si>
    <t>NOTA 1:</t>
  </si>
  <si>
    <t>NOTA 2:</t>
  </si>
  <si>
    <t>NOTA 3:</t>
  </si>
  <si>
    <t>DESIGNAÇÃO DOS ARTIGOS</t>
  </si>
  <si>
    <t>EXTENSO</t>
  </si>
  <si>
    <t>I</t>
  </si>
  <si>
    <t>DESIGNAÇÃO DO CONCORRENTE:</t>
  </si>
  <si>
    <t>Deverão ser incluídos todos os trabalhos complementares e acessórios necessários ao correto e eficaz funcionamento da instalação, mesmo que não explicitamente descrito nas diferentes peças constituintes do projeto.</t>
  </si>
  <si>
    <t>É imprescindível que os concorrentes à obra realizem uma visita ao local antes da apresentação da proposta de forma a considerarem todas as condicionantes do edifício e se inteirarem das reais condições de execução dos trabalhos.</t>
  </si>
  <si>
    <t>II</t>
  </si>
  <si>
    <t>III</t>
  </si>
  <si>
    <t>DIVERSOS</t>
  </si>
  <si>
    <t>INSTALAÇÕES E EQUIPAMENTOS MECÂNICOS</t>
  </si>
  <si>
    <t>I.1</t>
  </si>
  <si>
    <t>II.1</t>
  </si>
  <si>
    <t>II.1.1</t>
  </si>
  <si>
    <t>Fornecimento e montagem de equipamento de ar condicionado como especificados no caderno de encargos, incluindo comandos fixos, suportes, fixações, sinoblocos anti vibráteis e todos os trabalhos complementares e acessórios necessários ao correto funcionamento da instalação:</t>
  </si>
  <si>
    <t>UN</t>
  </si>
  <si>
    <t xml:space="preserve">Fornecimento e montagem das tubagens de cobre para as linhas de líquido e de gás de fluido frigorigéneo, em esteira metálica com tampa para montagem no exterior ou em esteira para montagem no interior, devidamente isolada conforme descritivo do CE e indicações do fabricante, incluindo ligações das tubagens aos equipamentos, desidratação das tubagens com azoto e todos os trabalhos complementares e acessórios necessário ao correto funcionamento da instalação. </t>
  </si>
  <si>
    <t>II.3.1</t>
  </si>
  <si>
    <t>II.3</t>
  </si>
  <si>
    <t>II.2.1.4</t>
  </si>
  <si>
    <t>II.2.1.3</t>
  </si>
  <si>
    <t>II.2.1.2</t>
  </si>
  <si>
    <t>II.2.1.1</t>
  </si>
  <si>
    <t>II.2.1</t>
  </si>
  <si>
    <t>II.2</t>
  </si>
  <si>
    <t>II.3.1.1</t>
  </si>
  <si>
    <t>M</t>
  </si>
  <si>
    <t xml:space="preserve">Fornecimento e montagem de derivações para sistema bomba de calor VRV com capacidade e dimensionamento adequado aos tubos de cobre  </t>
  </si>
  <si>
    <t>II.4</t>
  </si>
  <si>
    <t>Fornecimento e montagem de acordo com o definido nas Condições Técnicas Especiais, peças desenhadas e demais elementos constituintes do projeto, de tubo de PVC rígido de 4Kg/cm2, incluindo todos os acessórios necessários e ligações aos equipamentos a montar e à tubagem existente.</t>
  </si>
  <si>
    <t>II.4.1</t>
  </si>
  <si>
    <t>II.5</t>
  </si>
  <si>
    <t>II.5.1</t>
  </si>
  <si>
    <t>Tubagem</t>
  </si>
  <si>
    <t>Fornecimento e montagem de tubo VD em montagem embebida nos atravessamentos de lajes e paredes ou montagem oculta em ductos, sobre o teto falso ou à vista fixa aos elementos da construção</t>
  </si>
  <si>
    <t>II.5.1.1</t>
  </si>
  <si>
    <t>VD20</t>
  </si>
  <si>
    <t>VD32</t>
  </si>
  <si>
    <t>II.5.1.1.1</t>
  </si>
  <si>
    <t>II.5.1.1.2</t>
  </si>
  <si>
    <t>II.5.2</t>
  </si>
  <si>
    <t>II.5.2.1</t>
  </si>
  <si>
    <t>Condutores</t>
  </si>
  <si>
    <t>II.5.2.1.1</t>
  </si>
  <si>
    <t>LiYCY2x1</t>
  </si>
  <si>
    <t>II.5.2.1.2</t>
  </si>
  <si>
    <t>II.5.2.1.3</t>
  </si>
  <si>
    <t>II.5.2.1.4</t>
  </si>
  <si>
    <t>II.5.3</t>
  </si>
  <si>
    <t>II.5.3.1</t>
  </si>
  <si>
    <t>II.5.4</t>
  </si>
  <si>
    <t>II.5.4.1</t>
  </si>
  <si>
    <t>II.5.5</t>
  </si>
  <si>
    <t>II.5.5.1</t>
  </si>
  <si>
    <t>II.5.5.1.1</t>
  </si>
  <si>
    <t>II.5.5.1.2</t>
  </si>
  <si>
    <t>III.1</t>
  </si>
  <si>
    <t>III.1.1</t>
  </si>
  <si>
    <t>Certificação e Licenciamento</t>
  </si>
  <si>
    <t>III.2</t>
  </si>
  <si>
    <t>III.2.1</t>
  </si>
  <si>
    <t>Execução de certificação e licenciamento das instalações mecânicas com realização de ensaios e elaboração de relatórios conforme peças escritas do projeto</t>
  </si>
  <si>
    <t>III.3</t>
  </si>
  <si>
    <t>Compilação técnica</t>
  </si>
  <si>
    <t>III.3.1</t>
  </si>
  <si>
    <t>Execução e fornecimento de traçados definitivos das instalações mecânicas e manuais de funcionamento, utilização e manutenção dos equipamentos expressos na compilação técnica da obra</t>
  </si>
  <si>
    <t>Equipamentos de ar condicionado</t>
  </si>
  <si>
    <t>Unidade Interior tipo cassete com capacidade global de arrefecimento 2,8kW e de aquecimento 3,2KW, caudal de ar 9/6,5m3/min.</t>
  </si>
  <si>
    <t>II.2.1.5</t>
  </si>
  <si>
    <t>II.2.1.6</t>
  </si>
  <si>
    <t>II.2.1.7</t>
  </si>
  <si>
    <t>II.1.1.1</t>
  </si>
  <si>
    <t>II.1.1.2</t>
  </si>
  <si>
    <t>II.1.1.3</t>
  </si>
  <si>
    <t>II.1.1.4</t>
  </si>
  <si>
    <t>II.1.1.5</t>
  </si>
  <si>
    <t>II.1.1.6</t>
  </si>
  <si>
    <t>II.1.1.7</t>
  </si>
  <si>
    <t>Esgotos de condensados</t>
  </si>
  <si>
    <t>Eletricidade</t>
  </si>
  <si>
    <t>V6</t>
  </si>
  <si>
    <t>Fornecimento e montagem de esteiras metálicas perfuradas com ou sem tampa com as dimensões</t>
  </si>
  <si>
    <t>250x50</t>
  </si>
  <si>
    <t>250x50 com tampa para o exterior</t>
  </si>
  <si>
    <t xml:space="preserve">Quadros elétricos </t>
  </si>
  <si>
    <t xml:space="preserve">Desmontagens </t>
  </si>
  <si>
    <t>Execução de rasgos nos tetos falsos para instalação dos aparelhos de AC interiores do tipo cassete</t>
  </si>
  <si>
    <t>INSTALAÇÕES E EQUIPAMENTOS MECÂNICOS:</t>
  </si>
  <si>
    <t>Nos termos do Dec. Lei 273/03 de 29 de Outubro e transposição para o direito interno da Diretiva nº. 92/57/CEE, do Conselho de 24 de Junho, este capítulo compreende a carga, transporte e descarga por via manual ou mecânica, montagem, construção, manutenção, exploração, desmontagem, demolição e limpeza final do espaço ocupado pelo estaleiro, devendo esse espaço ser entregue, assim como toda a zona de intervenção, limpa e em condições de ser utilizado de imediato pelo dono da obra.</t>
  </si>
  <si>
    <t>CONSTRUÇÃO CIVIL:</t>
  </si>
  <si>
    <t>Estaleiro</t>
  </si>
  <si>
    <t>I.1.1</t>
  </si>
  <si>
    <t>I.2</t>
  </si>
  <si>
    <t>Trabalhos de construção civil</t>
  </si>
  <si>
    <t>I.2.1</t>
  </si>
  <si>
    <t xml:space="preserve">Execução de trabalhos de construção civil de apoio às instalações mecânicas e elétricas a executar, de abertura e fecho de roços, de atravessamentos de paredes e lajes com reposição de acabamentos, de fixação de poleias e braçadeiras e de execução de maciços </t>
  </si>
  <si>
    <t>Unidade Interior tipo conduta com capacidade global de arrefecimento 5,6kW e de aquecimento 6,3KW, caudal de ar 11/15,2m3/min.</t>
  </si>
  <si>
    <t>Unidade Exterior UE Sul "VRV bomba de calor com tecnologia inverter" com capacidade global de arrefecimento e de aquecimento de 40KW/45KW.</t>
  </si>
  <si>
    <t>II.1.1.8</t>
  </si>
  <si>
    <t>Tubagem de cobre</t>
  </si>
  <si>
    <t>II.2.1.8</t>
  </si>
  <si>
    <t>PVC40</t>
  </si>
  <si>
    <t>Condutas e Plenos</t>
  </si>
  <si>
    <t>cj</t>
  </si>
  <si>
    <t>XG(RF)5G10</t>
  </si>
  <si>
    <t>XG(RF)3G2,5</t>
  </si>
  <si>
    <t>II.5.3.2</t>
  </si>
  <si>
    <t>Fornecimento e montagem de calhas plásticas com tampa e todos os acessórios, com as dimensões</t>
  </si>
  <si>
    <t>185x50</t>
  </si>
  <si>
    <t>Fornecimento e montagem nos quadros elétricos de saídas com proteções térmicas, eletromagnéticas e diferenciais, incluindo ligações, fixações e componentes idênticos aos existentes nos quadros elétricos, conforme especificado no CE</t>
  </si>
  <si>
    <t xml:space="preserve">Instalação no quadro da subestação térmica do piso -1 (QGAC) de duas saídas compostas de dois disjuntores tetrapolares diferenciais de calibres de 40A 300mA e tudo o restante para manter a filosofia de ligações e materiais existentes </t>
  </si>
  <si>
    <t>No Q0.1</t>
  </si>
  <si>
    <t>No Q0.2</t>
  </si>
  <si>
    <t>No Q1.1</t>
  </si>
  <si>
    <t>II.5.5.1.2.1</t>
  </si>
  <si>
    <t>II.5.5.1.2.2</t>
  </si>
  <si>
    <t>II.5.5.1.2.3</t>
  </si>
  <si>
    <t>Abertura e fecho dos tetos falsos existentes nas circulações e nos compartimentos para permitir a retirada dos equipamentos a desmontar e instalação dos novos equipamentos e tubagens</t>
  </si>
  <si>
    <t>III.1.3</t>
  </si>
  <si>
    <t>III.1.2</t>
  </si>
  <si>
    <t>Unidade Interior tipo cassete com capacidade global de arrefecimento 3,4kW e de aquecimento 4KW, caudal de ar 10/7m3/min.</t>
  </si>
  <si>
    <t>Fornecimento e montagem de plenos com dimensão adequada às unidades de conduta para ligação das condutas de distribuição de ar, incluindo adaptações e ligações destas, devidamente isoladas</t>
  </si>
  <si>
    <t>CONSTRUÇÃO CIVIL</t>
  </si>
  <si>
    <t xml:space="preserve">Os equipamentos, materiais e acessórios a considerar deverão estar de acordo com o descrito no conjunto das diferentes peças constituintes do projeto, não devendo ser apenas consideradas as características explícitas neste mapa. </t>
  </si>
  <si>
    <t>Unidade Exterior UE Norte "VRV bomba de calor com tecnologia inverter" com capacidade global de arrefecimento e de aquecimento de 45KW/50KW.</t>
  </si>
  <si>
    <r>
      <t xml:space="preserve">Desmontagens de </t>
    </r>
    <r>
      <rPr>
        <b/>
        <sz val="10"/>
        <color theme="1"/>
        <rFont val="Calibri"/>
        <family val="2"/>
        <scheme val="minor"/>
      </rPr>
      <t>todas</t>
    </r>
    <r>
      <rPr>
        <sz val="10"/>
        <color theme="1"/>
        <rFont val="Calibri"/>
        <family val="2"/>
        <scheme val="minor"/>
      </rPr>
      <t xml:space="preserve"> as instalações elétricas e mecânicas existentes a colocar fora de serviço ou desativar</t>
    </r>
  </si>
  <si>
    <t>Fornecimento e montagem de condutores enfiados nos tubos ou assentes em calhas plásticas ou metálicas, incluindo acessórios de fixação e ligações:</t>
  </si>
  <si>
    <t>DIVERSOS:</t>
  </si>
  <si>
    <t>Unidade Interior tipo mural com capacidade global de arrefecimento 2,8kW e de aquecimento 3,2KW, caudal de ar 7,0/9,4m3/min.</t>
  </si>
  <si>
    <t>Instalação nos quadros de piso de saídas compostas de disjuntores bipolares diferenciais de calibres de 16A 300mA e tudo o restante para manter a filosofia de ligações e materiais existentes</t>
  </si>
  <si>
    <r>
      <t xml:space="preserve">Unidade exterior/interior split com capacidade global de arrefecimento </t>
    </r>
    <r>
      <rPr>
        <sz val="10"/>
        <color theme="5" tint="-0.499984740745262"/>
        <rFont val="Calibri"/>
        <family val="2"/>
        <scheme val="minor"/>
      </rPr>
      <t>2,5KW</t>
    </r>
    <r>
      <rPr>
        <sz val="10"/>
        <color theme="1"/>
        <rFont val="Calibri"/>
        <family val="2"/>
        <scheme val="minor"/>
      </rPr>
      <t xml:space="preserve"> e de aquecimento de</t>
    </r>
    <r>
      <rPr>
        <sz val="10"/>
        <color theme="5" tint="-0.499984740745262"/>
        <rFont val="Calibri"/>
        <family val="2"/>
        <scheme val="minor"/>
      </rPr>
      <t xml:space="preserve"> 2,8KW</t>
    </r>
    <r>
      <rPr>
        <sz val="10"/>
        <color theme="1"/>
        <rFont val="Calibri"/>
        <family val="2"/>
        <scheme val="minor"/>
      </rPr>
      <t>.</t>
    </r>
  </si>
  <si>
    <r>
      <t xml:space="preserve">Unidade Interior tipo cassete com capacidade global de arrefecimento </t>
    </r>
    <r>
      <rPr>
        <sz val="10"/>
        <color rgb="FFC00000"/>
        <rFont val="Calibri"/>
        <family val="2"/>
        <scheme val="minor"/>
      </rPr>
      <t>5,6kW</t>
    </r>
    <r>
      <rPr>
        <sz val="10"/>
        <color theme="1"/>
        <rFont val="Calibri"/>
        <family val="2"/>
        <scheme val="minor"/>
      </rPr>
      <t xml:space="preserve"> e de aquecimento 6,3KW, caudal de ar 10/14,5m3/min.</t>
    </r>
  </si>
  <si>
    <r>
      <t xml:space="preserve">CONCURSO PUBLICO Nº 1900423
</t>
    </r>
    <r>
      <rPr>
        <b/>
        <i/>
        <sz val="14"/>
        <color theme="1"/>
        <rFont val="Calibri"/>
        <family val="2"/>
        <scheme val="minor"/>
      </rPr>
      <t>[VERSÃO 3]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</si>
</sst>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00\ &quot;€&quot;"/>
    <numFmt numFmtId="166" formatCode="#,##0.0000\ &quot;€&quot;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65" fontId="8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5" fontId="8" fillId="0" borderId="12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wrapText="1"/>
    </xf>
    <xf numFmtId="4" fontId="8" fillId="3" borderId="12" xfId="0" applyNumberFormat="1" applyFont="1" applyFill="1" applyBorder="1" applyAlignment="1">
      <alignment horizontal="right" wrapText="1"/>
    </xf>
    <xf numFmtId="164" fontId="5" fillId="0" borderId="12" xfId="0" applyNumberFormat="1" applyFont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3" borderId="12" xfId="0" applyFont="1" applyFill="1" applyBorder="1" applyAlignment="1">
      <alignment horizontal="justify" vertical="top" wrapText="1"/>
    </xf>
    <xf numFmtId="166" fontId="8" fillId="0" borderId="12" xfId="0" applyNumberFormat="1" applyFont="1" applyBorder="1" applyAlignment="1" applyProtection="1">
      <alignment horizontal="right" wrapText="1"/>
      <protection locked="0"/>
    </xf>
    <xf numFmtId="166" fontId="8" fillId="3" borderId="12" xfId="0" applyNumberFormat="1" applyFont="1" applyFill="1" applyBorder="1" applyAlignment="1" applyProtection="1">
      <alignment horizontal="righ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1" fillId="3" borderId="12" xfId="0" applyFont="1" applyFill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right" wrapText="1"/>
    </xf>
    <xf numFmtId="166" fontId="8" fillId="0" borderId="12" xfId="0" applyNumberFormat="1" applyFont="1" applyFill="1" applyBorder="1" applyAlignment="1" applyProtection="1">
      <alignment horizontal="right" wrapText="1"/>
      <protection locked="0"/>
    </xf>
    <xf numFmtId="164" fontId="4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8" fillId="0" borderId="1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top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2"/>
  <sheetViews>
    <sheetView showGridLines="0" tabSelected="1" workbookViewId="0">
      <pane ySplit="15" topLeftCell="A79" activePane="bottomLeft" state="frozen"/>
      <selection pane="bottomLeft" activeCell="C48" sqref="C48"/>
    </sheetView>
  </sheetViews>
  <sheetFormatPr defaultRowHeight="12.75" x14ac:dyDescent="0.25"/>
  <cols>
    <col min="1" max="1" width="0.7109375" style="1" customWidth="1"/>
    <col min="2" max="2" width="11" style="28" customWidth="1"/>
    <col min="3" max="3" width="47.140625" style="1" customWidth="1"/>
    <col min="4" max="4" width="5.7109375" style="1" customWidth="1"/>
    <col min="5" max="5" width="8.140625" style="1" bestFit="1" customWidth="1"/>
    <col min="6" max="6" width="0.5703125" style="1" customWidth="1"/>
    <col min="7" max="7" width="14.42578125" style="1" bestFit="1" customWidth="1"/>
    <col min="8" max="8" width="14.42578125" style="1" customWidth="1"/>
    <col min="9" max="9" width="36.5703125" style="1" customWidth="1"/>
    <col min="10" max="10" width="0.7109375" style="1" customWidth="1"/>
    <col min="11" max="12" width="9.140625" style="1" hidden="1" customWidth="1"/>
    <col min="13" max="13" width="0" style="1" hidden="1" customWidth="1"/>
    <col min="14" max="16384" width="9.140625" style="1"/>
  </cols>
  <sheetData>
    <row r="1" spans="2:12" ht="54.75" customHeight="1" x14ac:dyDescent="0.25">
      <c r="B1" s="79" t="s">
        <v>144</v>
      </c>
      <c r="C1" s="79"/>
      <c r="D1" s="79"/>
      <c r="E1" s="79"/>
      <c r="F1" s="79"/>
      <c r="G1" s="79"/>
      <c r="H1" s="79"/>
      <c r="I1" s="79"/>
    </row>
    <row r="2" spans="2:12" s="28" customFormat="1" ht="15" customHeight="1" x14ac:dyDescent="0.2">
      <c r="B2" s="80" t="s">
        <v>16</v>
      </c>
      <c r="C2" s="80"/>
      <c r="D2" s="80"/>
      <c r="E2" s="80"/>
      <c r="F2" s="80"/>
      <c r="G2" s="80"/>
      <c r="H2" s="80"/>
      <c r="I2" s="80"/>
    </row>
    <row r="3" spans="2:12" ht="20.25" customHeight="1" x14ac:dyDescent="0.25">
      <c r="B3" s="81"/>
      <c r="C3" s="82"/>
      <c r="D3" s="82"/>
      <c r="E3" s="82"/>
      <c r="F3" s="82"/>
      <c r="G3" s="82"/>
      <c r="H3" s="82"/>
      <c r="I3" s="83"/>
    </row>
    <row r="4" spans="2:12" ht="6" customHeight="1" x14ac:dyDescent="0.25"/>
    <row r="5" spans="2:12" s="2" customFormat="1" ht="11.25" x14ac:dyDescent="0.25">
      <c r="B5" s="90" t="s">
        <v>0</v>
      </c>
      <c r="C5" s="92" t="s">
        <v>13</v>
      </c>
      <c r="D5" s="92" t="s">
        <v>1</v>
      </c>
      <c r="E5" s="92" t="s">
        <v>2</v>
      </c>
      <c r="F5" s="1"/>
      <c r="G5" s="94" t="s">
        <v>3</v>
      </c>
      <c r="H5" s="95"/>
      <c r="I5" s="96"/>
    </row>
    <row r="6" spans="2:12" ht="11.25" x14ac:dyDescent="0.25">
      <c r="B6" s="91"/>
      <c r="C6" s="93"/>
      <c r="D6" s="93"/>
      <c r="E6" s="93"/>
      <c r="G6" s="3" t="s">
        <v>4</v>
      </c>
      <c r="H6" s="4" t="s">
        <v>5</v>
      </c>
      <c r="I6" s="5" t="s">
        <v>14</v>
      </c>
    </row>
    <row r="7" spans="2:12" ht="5.25" customHeight="1" x14ac:dyDescent="0.2">
      <c r="B7" s="30"/>
      <c r="C7" s="10"/>
      <c r="D7" s="15"/>
      <c r="E7" s="13"/>
      <c r="G7" s="18"/>
      <c r="H7" s="19"/>
      <c r="I7" s="23"/>
    </row>
    <row r="8" spans="2:12" ht="12.95" customHeight="1" x14ac:dyDescent="0.25">
      <c r="B8" s="31"/>
      <c r="C8" s="11" t="s">
        <v>9</v>
      </c>
      <c r="D8" s="16"/>
      <c r="E8" s="14"/>
      <c r="G8" s="20"/>
      <c r="H8" s="21"/>
      <c r="I8" s="24"/>
    </row>
    <row r="9" spans="2:12" ht="8.25" customHeight="1" x14ac:dyDescent="0.2">
      <c r="B9" s="31"/>
      <c r="C9" s="6"/>
      <c r="D9" s="17"/>
      <c r="E9" s="7"/>
      <c r="G9" s="20"/>
      <c r="H9" s="21"/>
      <c r="I9" s="24"/>
    </row>
    <row r="10" spans="2:12" ht="16.5" customHeight="1" x14ac:dyDescent="0.2">
      <c r="B10" s="9" t="s">
        <v>15</v>
      </c>
      <c r="C10" s="12" t="s">
        <v>134</v>
      </c>
      <c r="D10" s="17"/>
      <c r="E10" s="7"/>
      <c r="G10" s="20"/>
      <c r="H10" s="21" t="str">
        <f>IF($B$3=0,"",SUMIF($L$16:$L$151,$B10,$H$16:$H$151))</f>
        <v/>
      </c>
      <c r="I10" s="54"/>
    </row>
    <row r="11" spans="2:12" ht="16.5" customHeight="1" x14ac:dyDescent="0.2">
      <c r="B11" s="9" t="s">
        <v>19</v>
      </c>
      <c r="C11" s="12" t="s">
        <v>22</v>
      </c>
      <c r="D11" s="17"/>
      <c r="E11" s="7"/>
      <c r="G11" s="20"/>
      <c r="H11" s="21" t="str">
        <f>IF($B$3=0,"",SUMIF($L$16:$L$151,$B11,$H$16:$H$151))</f>
        <v/>
      </c>
      <c r="I11" s="54"/>
    </row>
    <row r="12" spans="2:12" ht="16.5" customHeight="1" x14ac:dyDescent="0.2">
      <c r="B12" s="9" t="s">
        <v>20</v>
      </c>
      <c r="C12" s="12" t="s">
        <v>21</v>
      </c>
      <c r="D12" s="17"/>
      <c r="E12" s="7"/>
      <c r="G12" s="20"/>
      <c r="H12" s="21" t="str">
        <f>IF($B$3=0,"",SUMIF($L$16:$L$151,$B12,$H$16:$H$151))</f>
        <v/>
      </c>
      <c r="I12" s="54"/>
    </row>
    <row r="13" spans="2:12" ht="5.25" customHeight="1" x14ac:dyDescent="0.2">
      <c r="B13" s="9"/>
      <c r="C13" s="12"/>
      <c r="D13" s="17"/>
      <c r="E13" s="7"/>
      <c r="G13" s="20"/>
      <c r="H13" s="32"/>
      <c r="I13" s="38"/>
    </row>
    <row r="14" spans="2:12" ht="18.75" customHeight="1" x14ac:dyDescent="0.2">
      <c r="B14" s="84" t="s">
        <v>6</v>
      </c>
      <c r="C14" s="85"/>
      <c r="D14" s="85"/>
      <c r="E14" s="85"/>
      <c r="F14" s="85"/>
      <c r="G14" s="86"/>
      <c r="H14" s="42" t="str">
        <f>IF($B$3=0,"",SUM(H10:H12))</f>
        <v/>
      </c>
      <c r="I14" s="54"/>
      <c r="K14" s="37" t="s">
        <v>8</v>
      </c>
      <c r="L14" s="37" t="s">
        <v>2</v>
      </c>
    </row>
    <row r="15" spans="2:12" ht="7.5" customHeight="1" x14ac:dyDescent="0.2">
      <c r="B15" s="87"/>
      <c r="C15" s="88"/>
      <c r="D15" s="88"/>
      <c r="E15" s="88"/>
      <c r="F15" s="88"/>
      <c r="G15" s="89"/>
      <c r="H15" s="22"/>
      <c r="I15" s="25"/>
    </row>
    <row r="16" spans="2:12" ht="8.25" customHeight="1" x14ac:dyDescent="0.2">
      <c r="B16" s="35"/>
      <c r="C16" s="76" t="str">
        <f>IF(G16=0,"",IF($E16=0,"",G16*E16))</f>
        <v/>
      </c>
      <c r="D16" s="77"/>
      <c r="E16" s="77"/>
      <c r="F16" s="77"/>
      <c r="G16" s="77"/>
      <c r="H16" s="77"/>
      <c r="I16" s="78"/>
      <c r="K16" s="26" t="str">
        <f>LEFT($B16,1)</f>
        <v/>
      </c>
      <c r="L16" s="26" t="str">
        <f>IF(E16&gt;0,K16,"")</f>
        <v/>
      </c>
    </row>
    <row r="17" spans="2:12" ht="29.25" customHeight="1" x14ac:dyDescent="0.25">
      <c r="B17" s="36" t="s">
        <v>10</v>
      </c>
      <c r="C17" s="73" t="s">
        <v>135</v>
      </c>
      <c r="D17" s="74"/>
      <c r="E17" s="74"/>
      <c r="F17" s="74"/>
      <c r="G17" s="74"/>
      <c r="H17" s="74"/>
      <c r="I17" s="75"/>
      <c r="K17" s="26"/>
      <c r="L17" s="26"/>
    </row>
    <row r="18" spans="2:12" ht="5.0999999999999996" customHeight="1" x14ac:dyDescent="0.25">
      <c r="B18" s="29"/>
      <c r="C18" s="70"/>
      <c r="D18" s="71"/>
      <c r="E18" s="71"/>
      <c r="F18" s="71"/>
      <c r="G18" s="71"/>
      <c r="H18" s="71"/>
      <c r="I18" s="72"/>
      <c r="K18" s="26"/>
      <c r="L18" s="26"/>
    </row>
    <row r="19" spans="2:12" ht="27.75" customHeight="1" x14ac:dyDescent="0.25">
      <c r="B19" s="36" t="s">
        <v>11</v>
      </c>
      <c r="C19" s="73" t="s">
        <v>17</v>
      </c>
      <c r="D19" s="74"/>
      <c r="E19" s="74"/>
      <c r="F19" s="74"/>
      <c r="G19" s="74"/>
      <c r="H19" s="74"/>
      <c r="I19" s="75"/>
      <c r="K19" s="26"/>
      <c r="L19" s="26"/>
    </row>
    <row r="20" spans="2:12" ht="5.0999999999999996" customHeight="1" x14ac:dyDescent="0.25">
      <c r="B20" s="29"/>
      <c r="C20" s="70"/>
      <c r="D20" s="71"/>
      <c r="E20" s="71"/>
      <c r="F20" s="71"/>
      <c r="G20" s="71"/>
      <c r="H20" s="71"/>
      <c r="I20" s="72"/>
      <c r="K20" s="26"/>
      <c r="L20" s="26"/>
    </row>
    <row r="21" spans="2:12" ht="30" customHeight="1" x14ac:dyDescent="0.25">
      <c r="B21" s="36" t="s">
        <v>12</v>
      </c>
      <c r="C21" s="73" t="s">
        <v>18</v>
      </c>
      <c r="D21" s="74"/>
      <c r="E21" s="74"/>
      <c r="F21" s="74"/>
      <c r="G21" s="74"/>
      <c r="H21" s="74"/>
      <c r="I21" s="75"/>
      <c r="K21" s="26"/>
      <c r="L21" s="26"/>
    </row>
    <row r="22" spans="2:12" ht="5.0999999999999996" customHeight="1" x14ac:dyDescent="0.25">
      <c r="B22" s="29"/>
      <c r="C22" s="70"/>
      <c r="D22" s="71"/>
      <c r="E22" s="71"/>
      <c r="F22" s="71"/>
      <c r="G22" s="71"/>
      <c r="H22" s="71"/>
      <c r="I22" s="72"/>
      <c r="K22" s="26"/>
      <c r="L22" s="26"/>
    </row>
    <row r="23" spans="2:12" ht="6.75" customHeight="1" x14ac:dyDescent="0.2">
      <c r="B23" s="9"/>
      <c r="C23" s="33"/>
      <c r="D23" s="17"/>
      <c r="E23" s="8"/>
      <c r="G23" s="48"/>
      <c r="H23" s="21"/>
      <c r="I23" s="50"/>
      <c r="K23" s="26"/>
      <c r="L23" s="26"/>
    </row>
    <row r="24" spans="2:12" s="28" customFormat="1" x14ac:dyDescent="0.2">
      <c r="B24" s="43" t="s">
        <v>15</v>
      </c>
      <c r="C24" s="45" t="s">
        <v>101</v>
      </c>
      <c r="D24" s="40"/>
      <c r="E24" s="41"/>
      <c r="G24" s="49"/>
      <c r="H24" s="44" t="str">
        <f t="shared" ref="H24:H26" si="0">IF(G24=0,"",IF($E24=0,"",G24*E24))</f>
        <v/>
      </c>
      <c r="I24" s="51"/>
      <c r="K24" s="26" t="str">
        <f t="shared" ref="K24" si="1">IF(ISERROR(VLOOKUP($B24,$B$10:$B$12,1,FALSE)),$K23,$B24)</f>
        <v>I</v>
      </c>
      <c r="L24" s="26" t="str">
        <f t="shared" ref="L24" si="2">IF(E24&gt;0,K24,"")</f>
        <v/>
      </c>
    </row>
    <row r="25" spans="2:12" s="28" customFormat="1" ht="5.0999999999999996" customHeight="1" x14ac:dyDescent="0.2">
      <c r="B25" s="9"/>
      <c r="C25" s="27"/>
      <c r="D25" s="17"/>
      <c r="E25" s="8"/>
      <c r="G25" s="48"/>
      <c r="H25" s="21"/>
      <c r="I25" s="52"/>
      <c r="K25" s="26" t="str">
        <f t="shared" ref="K25:K88" si="3">IF(ISERROR(VLOOKUP($B25,$B$10:$B$12,1,FALSE)),$K24,$B25)</f>
        <v>I</v>
      </c>
      <c r="L25" s="26" t="str">
        <f t="shared" ref="L25:L88" si="4">IF(E25&gt;0,K25,"")</f>
        <v/>
      </c>
    </row>
    <row r="26" spans="2:12" x14ac:dyDescent="0.2">
      <c r="B26" s="39" t="s">
        <v>23</v>
      </c>
      <c r="C26" s="47" t="s">
        <v>102</v>
      </c>
      <c r="D26" s="40"/>
      <c r="E26" s="41"/>
      <c r="G26" s="49"/>
      <c r="H26" s="44" t="str">
        <f t="shared" si="0"/>
        <v/>
      </c>
      <c r="I26" s="53"/>
      <c r="K26" s="26" t="str">
        <f t="shared" si="3"/>
        <v>I</v>
      </c>
      <c r="L26" s="26" t="str">
        <f t="shared" si="4"/>
        <v/>
      </c>
    </row>
    <row r="27" spans="2:12" s="28" customFormat="1" ht="5.0999999999999996" customHeight="1" x14ac:dyDescent="0.2">
      <c r="B27" s="9"/>
      <c r="C27" s="27"/>
      <c r="D27" s="17"/>
      <c r="E27" s="8"/>
      <c r="G27" s="48"/>
      <c r="H27" s="21"/>
      <c r="I27" s="52"/>
      <c r="K27" s="26" t="str">
        <f t="shared" si="3"/>
        <v>I</v>
      </c>
      <c r="L27" s="26" t="str">
        <f t="shared" si="4"/>
        <v/>
      </c>
    </row>
    <row r="28" spans="2:12" ht="127.5" x14ac:dyDescent="0.2">
      <c r="B28" s="31" t="s">
        <v>103</v>
      </c>
      <c r="C28" s="46" t="s">
        <v>100</v>
      </c>
      <c r="D28" s="17" t="s">
        <v>7</v>
      </c>
      <c r="E28" s="8">
        <v>1</v>
      </c>
      <c r="G28" s="48"/>
      <c r="H28" s="21" t="str">
        <f t="shared" ref="H28" si="5">IF(G28=0,"",IF($E28=0,"",G28*E28))</f>
        <v/>
      </c>
      <c r="I28" s="50"/>
      <c r="K28" s="26" t="str">
        <f t="shared" si="3"/>
        <v>I</v>
      </c>
      <c r="L28" s="26" t="str">
        <f t="shared" si="4"/>
        <v>I</v>
      </c>
    </row>
    <row r="29" spans="2:12" s="28" customFormat="1" ht="5.0999999999999996" customHeight="1" x14ac:dyDescent="0.2">
      <c r="B29" s="9"/>
      <c r="C29" s="27"/>
      <c r="D29" s="17"/>
      <c r="E29" s="8"/>
      <c r="G29" s="48"/>
      <c r="H29" s="21"/>
      <c r="I29" s="52"/>
      <c r="K29" s="26" t="str">
        <f t="shared" si="3"/>
        <v>I</v>
      </c>
      <c r="L29" s="26" t="str">
        <f t="shared" si="4"/>
        <v/>
      </c>
    </row>
    <row r="30" spans="2:12" x14ac:dyDescent="0.2">
      <c r="B30" s="39" t="s">
        <v>104</v>
      </c>
      <c r="C30" s="47" t="s">
        <v>105</v>
      </c>
      <c r="D30" s="40"/>
      <c r="E30" s="41"/>
      <c r="G30" s="49"/>
      <c r="H30" s="44" t="str">
        <f t="shared" ref="H30" si="6">IF(G30=0,"",IF($E30=0,"",G30*E30))</f>
        <v/>
      </c>
      <c r="I30" s="53"/>
      <c r="K30" s="26" t="str">
        <f t="shared" si="3"/>
        <v>I</v>
      </c>
      <c r="L30" s="26" t="str">
        <f t="shared" si="4"/>
        <v/>
      </c>
    </row>
    <row r="31" spans="2:12" s="28" customFormat="1" ht="5.0999999999999996" customHeight="1" x14ac:dyDescent="0.2">
      <c r="B31" s="9"/>
      <c r="C31" s="27"/>
      <c r="D31" s="17"/>
      <c r="E31" s="8"/>
      <c r="G31" s="48"/>
      <c r="H31" s="21"/>
      <c r="I31" s="52"/>
      <c r="K31" s="26" t="str">
        <f t="shared" si="3"/>
        <v>I</v>
      </c>
      <c r="L31" s="26" t="str">
        <f t="shared" si="4"/>
        <v/>
      </c>
    </row>
    <row r="32" spans="2:12" ht="76.5" x14ac:dyDescent="0.2">
      <c r="B32" s="31" t="s">
        <v>106</v>
      </c>
      <c r="C32" s="46" t="s">
        <v>107</v>
      </c>
      <c r="D32" s="17" t="s">
        <v>7</v>
      </c>
      <c r="E32" s="8">
        <v>1</v>
      </c>
      <c r="G32" s="48"/>
      <c r="H32" s="21" t="str">
        <f t="shared" ref="H32" si="7">IF(G32=0,"",IF($E32=0,"",G32*E32))</f>
        <v/>
      </c>
      <c r="I32" s="50"/>
      <c r="K32" s="26" t="str">
        <f t="shared" si="3"/>
        <v>I</v>
      </c>
      <c r="L32" s="26" t="str">
        <f t="shared" si="4"/>
        <v>I</v>
      </c>
    </row>
    <row r="33" spans="2:12" x14ac:dyDescent="0.2">
      <c r="B33" s="31"/>
      <c r="C33" s="46"/>
      <c r="D33" s="17"/>
      <c r="E33" s="8"/>
      <c r="G33" s="48"/>
      <c r="H33" s="21"/>
      <c r="I33" s="50"/>
      <c r="K33" s="26" t="str">
        <f t="shared" si="3"/>
        <v>I</v>
      </c>
      <c r="L33" s="26" t="str">
        <f t="shared" si="4"/>
        <v/>
      </c>
    </row>
    <row r="34" spans="2:12" s="28" customFormat="1" x14ac:dyDescent="0.2">
      <c r="B34" s="43" t="s">
        <v>19</v>
      </c>
      <c r="C34" s="45" t="s">
        <v>99</v>
      </c>
      <c r="D34" s="40"/>
      <c r="E34" s="41"/>
      <c r="G34" s="49"/>
      <c r="H34" s="44" t="str">
        <f t="shared" ref="H34" si="8">IF(G34=0,"",IF($E34=0,"",G34*E34))</f>
        <v/>
      </c>
      <c r="I34" s="51"/>
      <c r="K34" s="26" t="str">
        <f t="shared" si="3"/>
        <v>II</v>
      </c>
      <c r="L34" s="26" t="str">
        <f t="shared" si="4"/>
        <v/>
      </c>
    </row>
    <row r="35" spans="2:12" s="28" customFormat="1" ht="5.0999999999999996" customHeight="1" x14ac:dyDescent="0.2">
      <c r="B35" s="9"/>
      <c r="C35" s="27"/>
      <c r="D35" s="17"/>
      <c r="E35" s="8"/>
      <c r="G35" s="48"/>
      <c r="H35" s="21"/>
      <c r="I35" s="52"/>
      <c r="K35" s="26" t="str">
        <f t="shared" si="3"/>
        <v>II</v>
      </c>
      <c r="L35" s="26" t="str">
        <f t="shared" si="4"/>
        <v/>
      </c>
    </row>
    <row r="36" spans="2:12" x14ac:dyDescent="0.2">
      <c r="B36" s="39" t="s">
        <v>24</v>
      </c>
      <c r="C36" s="47" t="s">
        <v>78</v>
      </c>
      <c r="D36" s="40"/>
      <c r="E36" s="41"/>
      <c r="F36" s="34"/>
      <c r="G36" s="49"/>
      <c r="H36" s="44" t="str">
        <f t="shared" ref="H36" si="9">IF(G36=0,"",IF($E36=0,"",G36*E36))</f>
        <v/>
      </c>
      <c r="I36" s="53"/>
      <c r="K36" s="26" t="str">
        <f t="shared" si="3"/>
        <v>II</v>
      </c>
      <c r="L36" s="26" t="str">
        <f t="shared" si="4"/>
        <v/>
      </c>
    </row>
    <row r="37" spans="2:12" s="28" customFormat="1" ht="5.0999999999999996" customHeight="1" x14ac:dyDescent="0.2">
      <c r="B37" s="9"/>
      <c r="C37" s="27"/>
      <c r="D37" s="17"/>
      <c r="E37" s="8"/>
      <c r="G37" s="48"/>
      <c r="H37" s="21"/>
      <c r="I37" s="52"/>
      <c r="K37" s="26" t="str">
        <f t="shared" si="3"/>
        <v>II</v>
      </c>
      <c r="L37" s="26" t="str">
        <f t="shared" si="4"/>
        <v/>
      </c>
    </row>
    <row r="38" spans="2:12" ht="76.5" x14ac:dyDescent="0.2">
      <c r="B38" s="39" t="s">
        <v>25</v>
      </c>
      <c r="C38" s="47" t="s">
        <v>26</v>
      </c>
      <c r="D38" s="40"/>
      <c r="E38" s="41"/>
      <c r="F38" s="34"/>
      <c r="G38" s="49"/>
      <c r="H38" s="44" t="str">
        <f t="shared" ref="H38" si="10">IF(G38=0,"",IF($E38=0,"",G38*E38))</f>
        <v/>
      </c>
      <c r="I38" s="53"/>
      <c r="K38" s="26" t="str">
        <f t="shared" si="3"/>
        <v>II</v>
      </c>
      <c r="L38" s="26" t="str">
        <f t="shared" si="4"/>
        <v/>
      </c>
    </row>
    <row r="39" spans="2:12" s="28" customFormat="1" ht="5.0999999999999996" customHeight="1" x14ac:dyDescent="0.2">
      <c r="B39" s="9"/>
      <c r="C39" s="27"/>
      <c r="D39" s="17"/>
      <c r="E39" s="8"/>
      <c r="G39" s="48"/>
      <c r="H39" s="21"/>
      <c r="I39" s="52"/>
      <c r="K39" s="26" t="str">
        <f t="shared" si="3"/>
        <v>II</v>
      </c>
      <c r="L39" s="26" t="str">
        <f t="shared" si="4"/>
        <v/>
      </c>
    </row>
    <row r="40" spans="2:12" ht="38.25" x14ac:dyDescent="0.2">
      <c r="B40" s="31" t="s">
        <v>83</v>
      </c>
      <c r="C40" s="46" t="s">
        <v>136</v>
      </c>
      <c r="D40" s="17" t="s">
        <v>27</v>
      </c>
      <c r="E40" s="8">
        <v>1</v>
      </c>
      <c r="F40" s="34"/>
      <c r="G40" s="48"/>
      <c r="H40" s="21" t="str">
        <f t="shared" ref="H40" si="11">IF(G40=0,"",IF($E40=0,"",G40*E40))</f>
        <v/>
      </c>
      <c r="I40" s="50"/>
      <c r="K40" s="26" t="str">
        <f t="shared" si="3"/>
        <v>II</v>
      </c>
      <c r="L40" s="26" t="str">
        <f t="shared" si="4"/>
        <v>II</v>
      </c>
    </row>
    <row r="41" spans="2:12" s="28" customFormat="1" ht="5.0999999999999996" customHeight="1" x14ac:dyDescent="0.2">
      <c r="B41" s="9"/>
      <c r="C41" s="27"/>
      <c r="D41" s="17"/>
      <c r="E41" s="8"/>
      <c r="G41" s="48"/>
      <c r="H41" s="21"/>
      <c r="I41" s="52"/>
      <c r="K41" s="26" t="str">
        <f t="shared" si="3"/>
        <v>II</v>
      </c>
      <c r="L41" s="26" t="str">
        <f t="shared" si="4"/>
        <v/>
      </c>
    </row>
    <row r="42" spans="2:12" ht="38.25" x14ac:dyDescent="0.2">
      <c r="B42" s="31" t="s">
        <v>84</v>
      </c>
      <c r="C42" s="46" t="s">
        <v>109</v>
      </c>
      <c r="D42" s="17" t="s">
        <v>27</v>
      </c>
      <c r="E42" s="8">
        <v>1</v>
      </c>
      <c r="F42" s="34"/>
      <c r="G42" s="48"/>
      <c r="H42" s="21" t="str">
        <f t="shared" ref="H42" si="12">IF(G42=0,"",IF($E42=0,"",G42*E42))</f>
        <v/>
      </c>
      <c r="I42" s="50"/>
      <c r="K42" s="26" t="str">
        <f t="shared" si="3"/>
        <v>II</v>
      </c>
      <c r="L42" s="26" t="str">
        <f t="shared" si="4"/>
        <v>II</v>
      </c>
    </row>
    <row r="43" spans="2:12" s="28" customFormat="1" ht="5.0999999999999996" customHeight="1" x14ac:dyDescent="0.2">
      <c r="B43" s="9"/>
      <c r="C43" s="27"/>
      <c r="D43" s="17"/>
      <c r="E43" s="8"/>
      <c r="G43" s="48"/>
      <c r="H43" s="21"/>
      <c r="I43" s="52"/>
      <c r="K43" s="26" t="str">
        <f t="shared" si="3"/>
        <v>II</v>
      </c>
      <c r="L43" s="26" t="str">
        <f t="shared" si="4"/>
        <v/>
      </c>
    </row>
    <row r="44" spans="2:12" ht="38.25" x14ac:dyDescent="0.2">
      <c r="B44" s="31" t="s">
        <v>85</v>
      </c>
      <c r="C44" s="46" t="s">
        <v>79</v>
      </c>
      <c r="D44" s="17" t="s">
        <v>27</v>
      </c>
      <c r="E44" s="8">
        <v>15</v>
      </c>
      <c r="F44" s="34"/>
      <c r="G44" s="48"/>
      <c r="H44" s="21" t="str">
        <f t="shared" ref="H44" si="13">IF(G44=0,"",IF($E44=0,"",G44*E44))</f>
        <v/>
      </c>
      <c r="I44" s="50"/>
      <c r="K44" s="26" t="str">
        <f t="shared" si="3"/>
        <v>II</v>
      </c>
      <c r="L44" s="26" t="str">
        <f t="shared" si="4"/>
        <v>II</v>
      </c>
    </row>
    <row r="45" spans="2:12" s="28" customFormat="1" ht="5.0999999999999996" customHeight="1" x14ac:dyDescent="0.2">
      <c r="B45" s="9"/>
      <c r="C45" s="27"/>
      <c r="D45" s="17"/>
      <c r="E45" s="8"/>
      <c r="G45" s="48"/>
      <c r="H45" s="21"/>
      <c r="I45" s="52"/>
      <c r="K45" s="26" t="str">
        <f t="shared" si="3"/>
        <v>II</v>
      </c>
      <c r="L45" s="26" t="str">
        <f t="shared" si="4"/>
        <v/>
      </c>
    </row>
    <row r="46" spans="2:12" ht="38.25" x14ac:dyDescent="0.2">
      <c r="B46" s="31" t="s">
        <v>86</v>
      </c>
      <c r="C46" s="46" t="s">
        <v>132</v>
      </c>
      <c r="D46" s="17" t="s">
        <v>27</v>
      </c>
      <c r="E46" s="8">
        <v>1</v>
      </c>
      <c r="F46" s="34"/>
      <c r="G46" s="48"/>
      <c r="H46" s="21" t="str">
        <f t="shared" ref="H46" si="14">IF(G46=0,"",IF($E46=0,"",G46*E46))</f>
        <v/>
      </c>
      <c r="I46" s="50"/>
      <c r="K46" s="26" t="str">
        <f t="shared" si="3"/>
        <v>II</v>
      </c>
      <c r="L46" s="26" t="str">
        <f t="shared" si="4"/>
        <v>II</v>
      </c>
    </row>
    <row r="47" spans="2:12" s="28" customFormat="1" ht="5.0999999999999996" customHeight="1" x14ac:dyDescent="0.2">
      <c r="B47" s="9"/>
      <c r="C47" s="27"/>
      <c r="D47" s="17"/>
      <c r="E47" s="8"/>
      <c r="G47" s="48"/>
      <c r="H47" s="21"/>
      <c r="I47" s="52"/>
      <c r="K47" s="26" t="str">
        <f t="shared" si="3"/>
        <v>II</v>
      </c>
      <c r="L47" s="26" t="str">
        <f t="shared" si="4"/>
        <v/>
      </c>
    </row>
    <row r="48" spans="2:12" ht="38.25" x14ac:dyDescent="0.2">
      <c r="B48" s="31" t="s">
        <v>87</v>
      </c>
      <c r="C48" s="46" t="s">
        <v>108</v>
      </c>
      <c r="D48" s="17" t="s">
        <v>27</v>
      </c>
      <c r="E48" s="8">
        <v>10</v>
      </c>
      <c r="F48" s="34"/>
      <c r="G48" s="48"/>
      <c r="H48" s="21" t="str">
        <f t="shared" ref="H48" si="15">IF(G48=0,"",IF($E48=0,"",G48*E48))</f>
        <v/>
      </c>
      <c r="I48" s="50"/>
      <c r="K48" s="26" t="str">
        <f t="shared" si="3"/>
        <v>II</v>
      </c>
      <c r="L48" s="26" t="str">
        <f t="shared" si="4"/>
        <v>II</v>
      </c>
    </row>
    <row r="49" spans="2:12" s="28" customFormat="1" ht="5.0999999999999996" customHeight="1" x14ac:dyDescent="0.2">
      <c r="B49" s="9"/>
      <c r="C49" s="27"/>
      <c r="D49" s="17"/>
      <c r="E49" s="8"/>
      <c r="G49" s="48"/>
      <c r="H49" s="21"/>
      <c r="I49" s="52"/>
      <c r="K49" s="26" t="str">
        <f t="shared" si="3"/>
        <v>II</v>
      </c>
      <c r="L49" s="26" t="str">
        <f t="shared" si="4"/>
        <v/>
      </c>
    </row>
    <row r="50" spans="2:12" ht="38.25" x14ac:dyDescent="0.2">
      <c r="B50" s="31" t="s">
        <v>88</v>
      </c>
      <c r="C50" s="46" t="s">
        <v>143</v>
      </c>
      <c r="D50" s="17" t="s">
        <v>27</v>
      </c>
      <c r="E50" s="8">
        <v>1</v>
      </c>
      <c r="F50" s="34"/>
      <c r="G50" s="48"/>
      <c r="H50" s="21" t="str">
        <f t="shared" ref="H50" si="16">IF(G50=0,"",IF($E50=0,"",G50*E50))</f>
        <v/>
      </c>
      <c r="I50" s="50"/>
      <c r="K50" s="26" t="str">
        <f t="shared" si="3"/>
        <v>II</v>
      </c>
      <c r="L50" s="26" t="str">
        <f t="shared" si="4"/>
        <v>II</v>
      </c>
    </row>
    <row r="51" spans="2:12" s="28" customFormat="1" ht="5.0999999999999996" customHeight="1" x14ac:dyDescent="0.2">
      <c r="B51" s="9"/>
      <c r="C51" s="27"/>
      <c r="D51" s="17"/>
      <c r="E51" s="8"/>
      <c r="G51" s="48"/>
      <c r="H51" s="21"/>
      <c r="I51" s="52"/>
      <c r="K51" s="26" t="str">
        <f t="shared" si="3"/>
        <v>II</v>
      </c>
      <c r="L51" s="26" t="str">
        <f t="shared" si="4"/>
        <v/>
      </c>
    </row>
    <row r="52" spans="2:12" ht="38.25" x14ac:dyDescent="0.2">
      <c r="B52" s="31" t="s">
        <v>89</v>
      </c>
      <c r="C52" s="46" t="s">
        <v>140</v>
      </c>
      <c r="D52" s="17" t="s">
        <v>27</v>
      </c>
      <c r="E52" s="8">
        <v>1</v>
      </c>
      <c r="F52" s="34"/>
      <c r="G52" s="48"/>
      <c r="H52" s="21" t="str">
        <f t="shared" ref="H52" si="17">IF(G52=0,"",IF($E52=0,"",G52*E52))</f>
        <v/>
      </c>
      <c r="I52" s="50"/>
      <c r="K52" s="26" t="str">
        <f t="shared" si="3"/>
        <v>II</v>
      </c>
      <c r="L52" s="26" t="str">
        <f t="shared" si="4"/>
        <v>II</v>
      </c>
    </row>
    <row r="53" spans="2:12" s="28" customFormat="1" ht="5.0999999999999996" customHeight="1" x14ac:dyDescent="0.2">
      <c r="B53" s="9"/>
      <c r="C53" s="27"/>
      <c r="D53" s="17"/>
      <c r="E53" s="8"/>
      <c r="G53" s="48"/>
      <c r="H53" s="21"/>
      <c r="I53" s="52"/>
      <c r="K53" s="26" t="str">
        <f t="shared" si="3"/>
        <v>II</v>
      </c>
      <c r="L53" s="26" t="str">
        <f t="shared" si="4"/>
        <v/>
      </c>
    </row>
    <row r="54" spans="2:12" ht="25.5" x14ac:dyDescent="0.2">
      <c r="B54" s="31" t="s">
        <v>110</v>
      </c>
      <c r="C54" s="46" t="s">
        <v>142</v>
      </c>
      <c r="D54" s="17" t="s">
        <v>27</v>
      </c>
      <c r="E54" s="8">
        <v>3</v>
      </c>
      <c r="F54" s="34"/>
      <c r="G54" s="48"/>
      <c r="H54" s="21" t="str">
        <f t="shared" ref="H54" si="18">IF(G54=0,"",IF($E54=0,"",G54*E54))</f>
        <v/>
      </c>
      <c r="I54" s="50"/>
      <c r="K54" s="26" t="str">
        <f t="shared" si="3"/>
        <v>II</v>
      </c>
      <c r="L54" s="26" t="str">
        <f t="shared" si="4"/>
        <v>II</v>
      </c>
    </row>
    <row r="55" spans="2:12" s="28" customFormat="1" ht="5.0999999999999996" customHeight="1" x14ac:dyDescent="0.2">
      <c r="B55" s="9"/>
      <c r="C55" s="27"/>
      <c r="D55" s="17"/>
      <c r="E55" s="8"/>
      <c r="G55" s="48"/>
      <c r="H55" s="21"/>
      <c r="I55" s="52"/>
      <c r="K55" s="26" t="str">
        <f t="shared" si="3"/>
        <v>II</v>
      </c>
      <c r="L55" s="26" t="str">
        <f t="shared" si="4"/>
        <v/>
      </c>
    </row>
    <row r="56" spans="2:12" x14ac:dyDescent="0.2">
      <c r="B56" s="39" t="s">
        <v>36</v>
      </c>
      <c r="C56" s="47" t="s">
        <v>111</v>
      </c>
      <c r="D56" s="40"/>
      <c r="E56" s="41"/>
      <c r="F56" s="34"/>
      <c r="G56" s="49"/>
      <c r="H56" s="44" t="str">
        <f t="shared" ref="H56" si="19">IF(G56=0,"",IF($E56=0,"",G56*E56))</f>
        <v/>
      </c>
      <c r="I56" s="53"/>
      <c r="K56" s="26" t="str">
        <f t="shared" si="3"/>
        <v>II</v>
      </c>
      <c r="L56" s="26" t="str">
        <f t="shared" si="4"/>
        <v/>
      </c>
    </row>
    <row r="57" spans="2:12" s="28" customFormat="1" ht="5.0999999999999996" customHeight="1" x14ac:dyDescent="0.2">
      <c r="B57" s="9"/>
      <c r="C57" s="27"/>
      <c r="D57" s="17"/>
      <c r="E57" s="8"/>
      <c r="G57" s="48"/>
      <c r="H57" s="21"/>
      <c r="I57" s="52"/>
      <c r="K57" s="26" t="str">
        <f t="shared" si="3"/>
        <v>II</v>
      </c>
      <c r="L57" s="26" t="str">
        <f t="shared" si="4"/>
        <v/>
      </c>
    </row>
    <row r="58" spans="2:12" ht="114.75" x14ac:dyDescent="0.2">
      <c r="B58" s="39" t="s">
        <v>35</v>
      </c>
      <c r="C58" s="47" t="s">
        <v>28</v>
      </c>
      <c r="D58" s="40"/>
      <c r="E58" s="41"/>
      <c r="F58" s="34"/>
      <c r="G58" s="49"/>
      <c r="H58" s="44" t="str">
        <f t="shared" ref="H58" si="20">IF(G58=0,"",IF($E58=0,"",G58*E58))</f>
        <v/>
      </c>
      <c r="I58" s="53"/>
      <c r="K58" s="26" t="str">
        <f t="shared" si="3"/>
        <v>II</v>
      </c>
      <c r="L58" s="26" t="str">
        <f t="shared" si="4"/>
        <v/>
      </c>
    </row>
    <row r="59" spans="2:12" s="28" customFormat="1" ht="5.0999999999999996" customHeight="1" x14ac:dyDescent="0.2">
      <c r="B59" s="9"/>
      <c r="C59" s="27"/>
      <c r="D59" s="17"/>
      <c r="E59" s="8"/>
      <c r="G59" s="48"/>
      <c r="H59" s="21"/>
      <c r="I59" s="52"/>
      <c r="K59" s="26" t="str">
        <f t="shared" si="3"/>
        <v>II</v>
      </c>
      <c r="L59" s="26" t="str">
        <f t="shared" si="4"/>
        <v/>
      </c>
    </row>
    <row r="60" spans="2:12" x14ac:dyDescent="0.2">
      <c r="B60" s="31" t="s">
        <v>34</v>
      </c>
      <c r="C60" s="46">
        <v>6.35</v>
      </c>
      <c r="D60" s="17" t="s">
        <v>38</v>
      </c>
      <c r="E60" s="8">
        <v>100</v>
      </c>
      <c r="F60" s="34"/>
      <c r="G60" s="48"/>
      <c r="H60" s="21" t="str">
        <f t="shared" ref="H60" si="21">IF(G60=0,"",IF($E60=0,"",G60*E60))</f>
        <v/>
      </c>
      <c r="I60" s="50"/>
      <c r="K60" s="26" t="str">
        <f t="shared" si="3"/>
        <v>II</v>
      </c>
      <c r="L60" s="26" t="str">
        <f t="shared" si="4"/>
        <v>II</v>
      </c>
    </row>
    <row r="61" spans="2:12" s="28" customFormat="1" ht="5.0999999999999996" customHeight="1" x14ac:dyDescent="0.2">
      <c r="B61" s="9"/>
      <c r="C61" s="27"/>
      <c r="D61" s="17"/>
      <c r="E61" s="8"/>
      <c r="G61" s="48"/>
      <c r="H61" s="21"/>
      <c r="I61" s="52"/>
      <c r="K61" s="26" t="str">
        <f t="shared" si="3"/>
        <v>II</v>
      </c>
      <c r="L61" s="26" t="str">
        <f t="shared" si="4"/>
        <v/>
      </c>
    </row>
    <row r="62" spans="2:12" x14ac:dyDescent="0.2">
      <c r="B62" s="31" t="s">
        <v>33</v>
      </c>
      <c r="C62" s="46">
        <v>9.5</v>
      </c>
      <c r="D62" s="17" t="s">
        <v>38</v>
      </c>
      <c r="E62" s="8">
        <v>150</v>
      </c>
      <c r="F62" s="34"/>
      <c r="G62" s="48"/>
      <c r="H62" s="21" t="str">
        <f t="shared" ref="H62" si="22">IF(G62=0,"",IF($E62=0,"",G62*E62))</f>
        <v/>
      </c>
      <c r="I62" s="50"/>
      <c r="K62" s="26" t="str">
        <f t="shared" si="3"/>
        <v>II</v>
      </c>
      <c r="L62" s="26" t="str">
        <f t="shared" si="4"/>
        <v>II</v>
      </c>
    </row>
    <row r="63" spans="2:12" s="28" customFormat="1" ht="5.0999999999999996" customHeight="1" x14ac:dyDescent="0.2">
      <c r="B63" s="9"/>
      <c r="C63" s="27"/>
      <c r="D63" s="17"/>
      <c r="E63" s="8"/>
      <c r="G63" s="48"/>
      <c r="H63" s="21"/>
      <c r="I63" s="52"/>
      <c r="K63" s="26" t="str">
        <f t="shared" si="3"/>
        <v>II</v>
      </c>
      <c r="L63" s="26" t="str">
        <f t="shared" si="4"/>
        <v/>
      </c>
    </row>
    <row r="64" spans="2:12" x14ac:dyDescent="0.2">
      <c r="B64" s="31" t="s">
        <v>32</v>
      </c>
      <c r="C64" s="46">
        <v>12.7</v>
      </c>
      <c r="D64" s="17" t="s">
        <v>38</v>
      </c>
      <c r="E64" s="8">
        <v>100</v>
      </c>
      <c r="F64" s="34"/>
      <c r="G64" s="48"/>
      <c r="H64" s="21" t="str">
        <f t="shared" ref="H64" si="23">IF(G64=0,"",IF($E64=0,"",G64*E64))</f>
        <v/>
      </c>
      <c r="I64" s="50"/>
      <c r="K64" s="26" t="str">
        <f t="shared" si="3"/>
        <v>II</v>
      </c>
      <c r="L64" s="26" t="str">
        <f t="shared" si="4"/>
        <v>II</v>
      </c>
    </row>
    <row r="65" spans="2:12" s="28" customFormat="1" ht="5.0999999999999996" customHeight="1" x14ac:dyDescent="0.2">
      <c r="B65" s="9"/>
      <c r="C65" s="27"/>
      <c r="D65" s="17"/>
      <c r="E65" s="8"/>
      <c r="G65" s="48"/>
      <c r="H65" s="21"/>
      <c r="I65" s="52"/>
      <c r="K65" s="26" t="str">
        <f t="shared" si="3"/>
        <v>II</v>
      </c>
      <c r="L65" s="26" t="str">
        <f t="shared" si="4"/>
        <v/>
      </c>
    </row>
    <row r="66" spans="2:12" x14ac:dyDescent="0.2">
      <c r="B66" s="31" t="s">
        <v>31</v>
      </c>
      <c r="C66" s="46">
        <v>15.9</v>
      </c>
      <c r="D66" s="17" t="s">
        <v>38</v>
      </c>
      <c r="E66" s="8">
        <v>100</v>
      </c>
      <c r="F66" s="34"/>
      <c r="G66" s="48"/>
      <c r="H66" s="21" t="str">
        <f t="shared" ref="H66" si="24">IF(G66=0,"",IF($E66=0,"",G66*E66))</f>
        <v/>
      </c>
      <c r="I66" s="50"/>
      <c r="K66" s="26" t="str">
        <f t="shared" si="3"/>
        <v>II</v>
      </c>
      <c r="L66" s="26" t="str">
        <f t="shared" si="4"/>
        <v>II</v>
      </c>
    </row>
    <row r="67" spans="2:12" s="28" customFormat="1" ht="5.0999999999999996" customHeight="1" x14ac:dyDescent="0.2">
      <c r="B67" s="9"/>
      <c r="C67" s="27"/>
      <c r="D67" s="17"/>
      <c r="E67" s="8"/>
      <c r="G67" s="48"/>
      <c r="H67" s="21"/>
      <c r="I67" s="52"/>
      <c r="K67" s="26" t="str">
        <f t="shared" si="3"/>
        <v>II</v>
      </c>
      <c r="L67" s="26" t="str">
        <f t="shared" si="4"/>
        <v/>
      </c>
    </row>
    <row r="68" spans="2:12" x14ac:dyDescent="0.2">
      <c r="B68" s="31" t="s">
        <v>80</v>
      </c>
      <c r="C68" s="46">
        <v>19.100000000000001</v>
      </c>
      <c r="D68" s="17" t="s">
        <v>38</v>
      </c>
      <c r="E68" s="8">
        <v>15</v>
      </c>
      <c r="F68" s="34"/>
      <c r="G68" s="48"/>
      <c r="H68" s="21" t="str">
        <f t="shared" ref="H68" si="25">IF(G68=0,"",IF($E68=0,"",G68*E68))</f>
        <v/>
      </c>
      <c r="I68" s="50"/>
      <c r="K68" s="26" t="str">
        <f t="shared" si="3"/>
        <v>II</v>
      </c>
      <c r="L68" s="26" t="str">
        <f t="shared" si="4"/>
        <v>II</v>
      </c>
    </row>
    <row r="69" spans="2:12" s="28" customFormat="1" ht="5.0999999999999996" customHeight="1" x14ac:dyDescent="0.2">
      <c r="B69" s="9"/>
      <c r="C69" s="27"/>
      <c r="D69" s="17"/>
      <c r="E69" s="8"/>
      <c r="G69" s="48"/>
      <c r="H69" s="21"/>
      <c r="I69" s="52"/>
      <c r="K69" s="26" t="str">
        <f t="shared" si="3"/>
        <v>II</v>
      </c>
      <c r="L69" s="26" t="str">
        <f t="shared" si="4"/>
        <v/>
      </c>
    </row>
    <row r="70" spans="2:12" x14ac:dyDescent="0.2">
      <c r="B70" s="31" t="s">
        <v>81</v>
      </c>
      <c r="C70" s="46">
        <v>22.2</v>
      </c>
      <c r="D70" s="17" t="s">
        <v>38</v>
      </c>
      <c r="E70" s="8">
        <v>15</v>
      </c>
      <c r="F70" s="34"/>
      <c r="G70" s="48"/>
      <c r="H70" s="21" t="str">
        <f t="shared" ref="H70" si="26">IF(G70=0,"",IF($E70=0,"",G70*E70))</f>
        <v/>
      </c>
      <c r="I70" s="50"/>
      <c r="K70" s="26" t="str">
        <f t="shared" si="3"/>
        <v>II</v>
      </c>
      <c r="L70" s="26" t="str">
        <f t="shared" si="4"/>
        <v>II</v>
      </c>
    </row>
    <row r="71" spans="2:12" s="28" customFormat="1" ht="5.0999999999999996" customHeight="1" x14ac:dyDescent="0.2">
      <c r="B71" s="9"/>
      <c r="C71" s="27"/>
      <c r="D71" s="17"/>
      <c r="E71" s="8"/>
      <c r="G71" s="48"/>
      <c r="H71" s="21"/>
      <c r="I71" s="52"/>
      <c r="K71" s="26" t="str">
        <f t="shared" si="3"/>
        <v>II</v>
      </c>
      <c r="L71" s="26" t="str">
        <f t="shared" si="4"/>
        <v/>
      </c>
    </row>
    <row r="72" spans="2:12" x14ac:dyDescent="0.2">
      <c r="B72" s="31" t="s">
        <v>82</v>
      </c>
      <c r="C72" s="56">
        <v>28.6</v>
      </c>
      <c r="D72" s="57" t="s">
        <v>38</v>
      </c>
      <c r="E72" s="58">
        <v>40</v>
      </c>
      <c r="F72" s="62"/>
      <c r="G72" s="59"/>
      <c r="H72" s="60" t="str">
        <f t="shared" ref="H72" si="27">IF(G72=0,"",IF($E72=0,"",G72*E72))</f>
        <v/>
      </c>
      <c r="I72" s="61"/>
      <c r="K72" s="26" t="str">
        <f t="shared" si="3"/>
        <v>II</v>
      </c>
      <c r="L72" s="26" t="str">
        <f t="shared" si="4"/>
        <v>II</v>
      </c>
    </row>
    <row r="73" spans="2:12" s="28" customFormat="1" ht="5.0999999999999996" customHeight="1" x14ac:dyDescent="0.2">
      <c r="B73" s="63"/>
      <c r="C73" s="64"/>
      <c r="D73" s="57"/>
      <c r="E73" s="58"/>
      <c r="F73" s="65"/>
      <c r="G73" s="59"/>
      <c r="H73" s="60"/>
      <c r="I73" s="66"/>
      <c r="K73" s="26" t="str">
        <f t="shared" si="3"/>
        <v>II</v>
      </c>
      <c r="L73" s="26" t="str">
        <f t="shared" si="4"/>
        <v/>
      </c>
    </row>
    <row r="74" spans="2:12" ht="38.25" x14ac:dyDescent="0.2">
      <c r="B74" s="31" t="s">
        <v>112</v>
      </c>
      <c r="C74" s="69" t="s">
        <v>39</v>
      </c>
      <c r="D74" s="67" t="s">
        <v>27</v>
      </c>
      <c r="E74" s="58">
        <v>52</v>
      </c>
      <c r="F74" s="62"/>
      <c r="G74" s="59"/>
      <c r="H74" s="60" t="str">
        <f t="shared" ref="H74" si="28">IF(G74=0,"",IF($E74=0,"",G74*E74))</f>
        <v/>
      </c>
      <c r="I74" s="61"/>
      <c r="K74" s="26" t="str">
        <f t="shared" si="3"/>
        <v>II</v>
      </c>
      <c r="L74" s="26" t="str">
        <f t="shared" si="4"/>
        <v>II</v>
      </c>
    </row>
    <row r="75" spans="2:12" s="28" customFormat="1" ht="5.0999999999999996" customHeight="1" x14ac:dyDescent="0.2">
      <c r="B75" s="9"/>
      <c r="C75" s="27"/>
      <c r="D75" s="17"/>
      <c r="E75" s="8"/>
      <c r="G75" s="48"/>
      <c r="H75" s="21"/>
      <c r="I75" s="52"/>
      <c r="K75" s="26" t="str">
        <f t="shared" si="3"/>
        <v>II</v>
      </c>
      <c r="L75" s="26" t="str">
        <f t="shared" si="4"/>
        <v/>
      </c>
    </row>
    <row r="76" spans="2:12" x14ac:dyDescent="0.2">
      <c r="B76" s="39" t="s">
        <v>30</v>
      </c>
      <c r="C76" s="47" t="s">
        <v>90</v>
      </c>
      <c r="D76" s="40"/>
      <c r="E76" s="41"/>
      <c r="F76" s="34"/>
      <c r="G76" s="49"/>
      <c r="H76" s="44" t="str">
        <f t="shared" ref="H76" si="29">IF(G76=0,"",IF($E76=0,"",G76*E76))</f>
        <v/>
      </c>
      <c r="I76" s="53"/>
      <c r="K76" s="26" t="str">
        <f t="shared" si="3"/>
        <v>II</v>
      </c>
      <c r="L76" s="26" t="str">
        <f t="shared" si="4"/>
        <v/>
      </c>
    </row>
    <row r="77" spans="2:12" s="28" customFormat="1" ht="5.0999999999999996" customHeight="1" x14ac:dyDescent="0.2">
      <c r="B77" s="9"/>
      <c r="C77" s="27"/>
      <c r="D77" s="17"/>
      <c r="E77" s="8"/>
      <c r="G77" s="48"/>
      <c r="H77" s="21"/>
      <c r="I77" s="52"/>
      <c r="K77" s="26" t="str">
        <f t="shared" si="3"/>
        <v>II</v>
      </c>
      <c r="L77" s="26" t="str">
        <f t="shared" si="4"/>
        <v/>
      </c>
    </row>
    <row r="78" spans="2:12" ht="76.5" x14ac:dyDescent="0.2">
      <c r="B78" s="39" t="s">
        <v>29</v>
      </c>
      <c r="C78" s="47" t="s">
        <v>41</v>
      </c>
      <c r="D78" s="40"/>
      <c r="E78" s="41"/>
      <c r="F78" s="34"/>
      <c r="G78" s="49"/>
      <c r="H78" s="44" t="str">
        <f t="shared" ref="H78" si="30">IF(G78=0,"",IF($E78=0,"",G78*E78))</f>
        <v/>
      </c>
      <c r="I78" s="53"/>
      <c r="K78" s="26" t="str">
        <f t="shared" si="3"/>
        <v>II</v>
      </c>
      <c r="L78" s="26" t="str">
        <f t="shared" si="4"/>
        <v/>
      </c>
    </row>
    <row r="79" spans="2:12" s="28" customFormat="1" ht="5.0999999999999996" customHeight="1" x14ac:dyDescent="0.2">
      <c r="B79" s="9"/>
      <c r="C79" s="27"/>
      <c r="D79" s="17"/>
      <c r="E79" s="8"/>
      <c r="G79" s="48"/>
      <c r="H79" s="21"/>
      <c r="I79" s="52"/>
      <c r="K79" s="26" t="str">
        <f t="shared" si="3"/>
        <v>II</v>
      </c>
      <c r="L79" s="26" t="str">
        <f t="shared" si="4"/>
        <v/>
      </c>
    </row>
    <row r="80" spans="2:12" x14ac:dyDescent="0.2">
      <c r="B80" s="31" t="s">
        <v>37</v>
      </c>
      <c r="C80" s="46" t="s">
        <v>113</v>
      </c>
      <c r="D80" s="17" t="s">
        <v>38</v>
      </c>
      <c r="E80" s="8">
        <v>30</v>
      </c>
      <c r="F80" s="34"/>
      <c r="G80" s="48"/>
      <c r="H80" s="21" t="str">
        <f t="shared" ref="H80" si="31">IF(G80=0,"",IF($E80=0,"",G80*E80))</f>
        <v/>
      </c>
      <c r="I80" s="50"/>
      <c r="K80" s="26" t="str">
        <f t="shared" si="3"/>
        <v>II</v>
      </c>
      <c r="L80" s="26" t="str">
        <f t="shared" si="4"/>
        <v>II</v>
      </c>
    </row>
    <row r="81" spans="2:12" s="28" customFormat="1" ht="5.0999999999999996" customHeight="1" x14ac:dyDescent="0.2">
      <c r="B81" s="9"/>
      <c r="C81" s="27"/>
      <c r="D81" s="17"/>
      <c r="E81" s="8"/>
      <c r="G81" s="48"/>
      <c r="H81" s="21"/>
      <c r="I81" s="52"/>
      <c r="K81" s="26" t="str">
        <f t="shared" si="3"/>
        <v>II</v>
      </c>
      <c r="L81" s="26" t="str">
        <f t="shared" si="4"/>
        <v/>
      </c>
    </row>
    <row r="82" spans="2:12" s="28" customFormat="1" ht="5.0999999999999996" customHeight="1" x14ac:dyDescent="0.2">
      <c r="B82" s="9"/>
      <c r="C82" s="27"/>
      <c r="D82" s="17"/>
      <c r="E82" s="8"/>
      <c r="G82" s="48"/>
      <c r="H82" s="21"/>
      <c r="I82" s="52"/>
      <c r="K82" s="26" t="str">
        <f t="shared" si="3"/>
        <v>II</v>
      </c>
      <c r="L82" s="26" t="str">
        <f t="shared" si="4"/>
        <v/>
      </c>
    </row>
    <row r="83" spans="2:12" x14ac:dyDescent="0.2">
      <c r="B83" s="39" t="s">
        <v>40</v>
      </c>
      <c r="C83" s="47" t="s">
        <v>114</v>
      </c>
      <c r="D83" s="40"/>
      <c r="E83" s="41"/>
      <c r="F83" s="34"/>
      <c r="G83" s="49"/>
      <c r="H83" s="44" t="str">
        <f t="shared" ref="H83" si="32">IF(G83=0,"",IF($E83=0,"",G83*E83))</f>
        <v/>
      </c>
      <c r="I83" s="53"/>
      <c r="K83" s="26" t="str">
        <f t="shared" si="3"/>
        <v>II</v>
      </c>
      <c r="L83" s="26" t="str">
        <f t="shared" si="4"/>
        <v/>
      </c>
    </row>
    <row r="84" spans="2:12" s="28" customFormat="1" ht="5.0999999999999996" customHeight="1" x14ac:dyDescent="0.2">
      <c r="B84" s="9"/>
      <c r="C84" s="27"/>
      <c r="D84" s="17"/>
      <c r="E84" s="8"/>
      <c r="G84" s="48"/>
      <c r="H84" s="21"/>
      <c r="I84" s="52"/>
      <c r="K84" s="26" t="str">
        <f t="shared" si="3"/>
        <v>II</v>
      </c>
      <c r="L84" s="26" t="str">
        <f t="shared" si="4"/>
        <v/>
      </c>
    </row>
    <row r="85" spans="2:12" ht="51" x14ac:dyDescent="0.2">
      <c r="B85" s="55" t="s">
        <v>42</v>
      </c>
      <c r="C85" s="56" t="s">
        <v>133</v>
      </c>
      <c r="D85" s="57" t="s">
        <v>115</v>
      </c>
      <c r="E85" s="58">
        <v>10</v>
      </c>
      <c r="F85" s="34"/>
      <c r="G85" s="59"/>
      <c r="H85" s="60" t="str">
        <f t="shared" ref="H85" si="33">IF(G85=0,"",IF($E85=0,"",G85*E85))</f>
        <v/>
      </c>
      <c r="I85" s="61"/>
      <c r="K85" s="26" t="str">
        <f t="shared" si="3"/>
        <v>II</v>
      </c>
      <c r="L85" s="26" t="str">
        <f t="shared" si="4"/>
        <v>II</v>
      </c>
    </row>
    <row r="86" spans="2:12" s="28" customFormat="1" ht="5.0999999999999996" customHeight="1" x14ac:dyDescent="0.2">
      <c r="B86" s="9"/>
      <c r="C86" s="27"/>
      <c r="D86" s="17"/>
      <c r="E86" s="8"/>
      <c r="G86" s="48"/>
      <c r="H86" s="21"/>
      <c r="I86" s="52"/>
      <c r="K86" s="26" t="str">
        <f t="shared" si="3"/>
        <v>II</v>
      </c>
      <c r="L86" s="26" t="str">
        <f t="shared" si="4"/>
        <v/>
      </c>
    </row>
    <row r="87" spans="2:12" x14ac:dyDescent="0.2">
      <c r="B87" s="39" t="s">
        <v>43</v>
      </c>
      <c r="C87" s="47" t="s">
        <v>91</v>
      </c>
      <c r="D87" s="40"/>
      <c r="E87" s="41"/>
      <c r="F87" s="34"/>
      <c r="G87" s="49"/>
      <c r="H87" s="44" t="str">
        <f t="shared" ref="H87" si="34">IF(G87=0,"",IF($E87=0,"",G87*E87))</f>
        <v/>
      </c>
      <c r="I87" s="53"/>
      <c r="K87" s="26" t="str">
        <f t="shared" si="3"/>
        <v>II</v>
      </c>
      <c r="L87" s="26" t="str">
        <f t="shared" si="4"/>
        <v/>
      </c>
    </row>
    <row r="88" spans="2:12" s="28" customFormat="1" ht="5.0999999999999996" customHeight="1" x14ac:dyDescent="0.2">
      <c r="B88" s="9"/>
      <c r="C88" s="27"/>
      <c r="D88" s="17"/>
      <c r="E88" s="8"/>
      <c r="G88" s="48"/>
      <c r="H88" s="21"/>
      <c r="I88" s="52"/>
      <c r="K88" s="26" t="str">
        <f t="shared" si="3"/>
        <v>II</v>
      </c>
      <c r="L88" s="26" t="str">
        <f t="shared" si="4"/>
        <v/>
      </c>
    </row>
    <row r="89" spans="2:12" x14ac:dyDescent="0.2">
      <c r="B89" s="39" t="s">
        <v>44</v>
      </c>
      <c r="C89" s="47" t="s">
        <v>45</v>
      </c>
      <c r="D89" s="40"/>
      <c r="E89" s="41"/>
      <c r="F89" s="34"/>
      <c r="G89" s="49"/>
      <c r="H89" s="44" t="str">
        <f t="shared" ref="H89" si="35">IF(G89=0,"",IF($E89=0,"",G89*E89))</f>
        <v/>
      </c>
      <c r="I89" s="53"/>
      <c r="K89" s="26" t="str">
        <f t="shared" ref="K89:K151" si="36">IF(ISERROR(VLOOKUP($B89,$B$10:$B$12,1,FALSE)),$K88,$B89)</f>
        <v>II</v>
      </c>
      <c r="L89" s="26" t="str">
        <f t="shared" ref="L89:L151" si="37">IF(E89&gt;0,K89,"")</f>
        <v/>
      </c>
    </row>
    <row r="90" spans="2:12" s="28" customFormat="1" ht="5.0999999999999996" customHeight="1" x14ac:dyDescent="0.2">
      <c r="B90" s="9"/>
      <c r="C90" s="27"/>
      <c r="D90" s="17"/>
      <c r="E90" s="8"/>
      <c r="G90" s="48"/>
      <c r="H90" s="21"/>
      <c r="I90" s="52"/>
      <c r="K90" s="26" t="str">
        <f t="shared" si="36"/>
        <v>II</v>
      </c>
      <c r="L90" s="26" t="str">
        <f t="shared" si="37"/>
        <v/>
      </c>
    </row>
    <row r="91" spans="2:12" ht="51" x14ac:dyDescent="0.2">
      <c r="B91" s="39" t="s">
        <v>47</v>
      </c>
      <c r="C91" s="47" t="s">
        <v>46</v>
      </c>
      <c r="D91" s="40"/>
      <c r="E91" s="41"/>
      <c r="F91" s="34"/>
      <c r="G91" s="49"/>
      <c r="H91" s="44" t="str">
        <f t="shared" ref="H91" si="38">IF(G91=0,"",IF($E91=0,"",G91*E91))</f>
        <v/>
      </c>
      <c r="I91" s="53"/>
      <c r="K91" s="26" t="str">
        <f t="shared" si="36"/>
        <v>II</v>
      </c>
      <c r="L91" s="26" t="str">
        <f t="shared" si="37"/>
        <v/>
      </c>
    </row>
    <row r="92" spans="2:12" s="28" customFormat="1" ht="5.0999999999999996" customHeight="1" x14ac:dyDescent="0.2">
      <c r="B92" s="9"/>
      <c r="C92" s="27"/>
      <c r="D92" s="17"/>
      <c r="E92" s="8"/>
      <c r="G92" s="48"/>
      <c r="H92" s="21"/>
      <c r="I92" s="52"/>
      <c r="K92" s="26" t="str">
        <f t="shared" si="36"/>
        <v>II</v>
      </c>
      <c r="L92" s="26" t="str">
        <f t="shared" si="37"/>
        <v/>
      </c>
    </row>
    <row r="93" spans="2:12" x14ac:dyDescent="0.2">
      <c r="B93" s="55" t="s">
        <v>50</v>
      </c>
      <c r="C93" s="56" t="s">
        <v>48</v>
      </c>
      <c r="D93" s="57" t="s">
        <v>38</v>
      </c>
      <c r="E93" s="58">
        <v>30</v>
      </c>
      <c r="F93" s="34"/>
      <c r="G93" s="59"/>
      <c r="H93" s="60" t="str">
        <f t="shared" ref="H93" si="39">IF(G93=0,"",IF($E93=0,"",G93*E93))</f>
        <v/>
      </c>
      <c r="I93" s="61"/>
      <c r="K93" s="26" t="str">
        <f t="shared" si="36"/>
        <v>II</v>
      </c>
      <c r="L93" s="26" t="str">
        <f t="shared" si="37"/>
        <v>II</v>
      </c>
    </row>
    <row r="94" spans="2:12" s="28" customFormat="1" ht="5.0999999999999996" customHeight="1" x14ac:dyDescent="0.2">
      <c r="B94" s="9"/>
      <c r="C94" s="27"/>
      <c r="D94" s="17"/>
      <c r="E94" s="8"/>
      <c r="G94" s="59"/>
      <c r="H94" s="60"/>
      <c r="I94" s="66"/>
      <c r="K94" s="26" t="str">
        <f t="shared" si="36"/>
        <v>II</v>
      </c>
      <c r="L94" s="26" t="str">
        <f t="shared" si="37"/>
        <v/>
      </c>
    </row>
    <row r="95" spans="2:12" x14ac:dyDescent="0.2">
      <c r="B95" s="55" t="s">
        <v>51</v>
      </c>
      <c r="C95" s="56" t="s">
        <v>49</v>
      </c>
      <c r="D95" s="57" t="s">
        <v>38</v>
      </c>
      <c r="E95" s="58">
        <v>30</v>
      </c>
      <c r="F95" s="34"/>
      <c r="G95" s="59"/>
      <c r="H95" s="60" t="str">
        <f t="shared" ref="H95" si="40">IF(G95=0,"",IF($E95=0,"",G95*E95))</f>
        <v/>
      </c>
      <c r="I95" s="61"/>
      <c r="K95" s="26" t="str">
        <f t="shared" si="36"/>
        <v>II</v>
      </c>
      <c r="L95" s="26" t="str">
        <f t="shared" si="37"/>
        <v>II</v>
      </c>
    </row>
    <row r="96" spans="2:12" s="28" customFormat="1" ht="5.0999999999999996" customHeight="1" x14ac:dyDescent="0.2">
      <c r="B96" s="63"/>
      <c r="C96" s="64"/>
      <c r="D96" s="57"/>
      <c r="E96" s="58"/>
      <c r="G96" s="59"/>
      <c r="H96" s="60"/>
      <c r="I96" s="66"/>
      <c r="K96" s="26" t="str">
        <f t="shared" si="36"/>
        <v>II</v>
      </c>
      <c r="L96" s="26" t="str">
        <f t="shared" si="37"/>
        <v/>
      </c>
    </row>
    <row r="97" spans="2:12" x14ac:dyDescent="0.2">
      <c r="B97" s="39" t="s">
        <v>52</v>
      </c>
      <c r="C97" s="47" t="s">
        <v>54</v>
      </c>
      <c r="D97" s="40"/>
      <c r="E97" s="41"/>
      <c r="F97" s="68"/>
      <c r="G97" s="49"/>
      <c r="H97" s="44" t="str">
        <f t="shared" ref="H97" si="41">IF(G97=0,"",IF($E97=0,"",G97*E97))</f>
        <v/>
      </c>
      <c r="I97" s="53"/>
      <c r="K97" s="26" t="str">
        <f t="shared" si="36"/>
        <v>II</v>
      </c>
      <c r="L97" s="26" t="str">
        <f t="shared" si="37"/>
        <v/>
      </c>
    </row>
    <row r="98" spans="2:12" s="28" customFormat="1" ht="5.0999999999999996" customHeight="1" x14ac:dyDescent="0.2">
      <c r="B98" s="9"/>
      <c r="C98" s="27"/>
      <c r="D98" s="17"/>
      <c r="E98" s="8"/>
      <c r="G98" s="48"/>
      <c r="H98" s="21"/>
      <c r="I98" s="52"/>
      <c r="K98" s="26" t="str">
        <f t="shared" si="36"/>
        <v>II</v>
      </c>
      <c r="L98" s="26" t="str">
        <f t="shared" si="37"/>
        <v/>
      </c>
    </row>
    <row r="99" spans="2:12" ht="38.25" x14ac:dyDescent="0.2">
      <c r="B99" s="39" t="s">
        <v>53</v>
      </c>
      <c r="C99" s="47" t="s">
        <v>138</v>
      </c>
      <c r="D99" s="40"/>
      <c r="E99" s="41"/>
      <c r="F99" s="34"/>
      <c r="G99" s="49"/>
      <c r="H99" s="44" t="str">
        <f t="shared" ref="H99" si="42">IF(G99=0,"",IF($E99=0,"",G99*E99))</f>
        <v/>
      </c>
      <c r="I99" s="53"/>
      <c r="K99" s="26" t="str">
        <f t="shared" si="36"/>
        <v>II</v>
      </c>
      <c r="L99" s="26" t="str">
        <f t="shared" si="37"/>
        <v/>
      </c>
    </row>
    <row r="100" spans="2:12" s="28" customFormat="1" ht="5.0999999999999996" customHeight="1" x14ac:dyDescent="0.2">
      <c r="B100" s="9"/>
      <c r="C100" s="27"/>
      <c r="D100" s="17"/>
      <c r="E100" s="8"/>
      <c r="G100" s="48"/>
      <c r="H100" s="21"/>
      <c r="I100" s="52"/>
      <c r="K100" s="26" t="str">
        <f t="shared" si="36"/>
        <v>II</v>
      </c>
      <c r="L100" s="26" t="str">
        <f t="shared" si="37"/>
        <v/>
      </c>
    </row>
    <row r="101" spans="2:12" x14ac:dyDescent="0.2">
      <c r="B101" s="55" t="s">
        <v>55</v>
      </c>
      <c r="C101" s="56" t="s">
        <v>116</v>
      </c>
      <c r="D101" s="57" t="s">
        <v>38</v>
      </c>
      <c r="E101" s="58">
        <v>70</v>
      </c>
      <c r="F101" s="34"/>
      <c r="G101" s="59"/>
      <c r="H101" s="60" t="str">
        <f t="shared" ref="H101" si="43">IF(G101=0,"",IF($E101=0,"",G101*E101))</f>
        <v/>
      </c>
      <c r="I101" s="61"/>
      <c r="K101" s="26" t="str">
        <f t="shared" si="36"/>
        <v>II</v>
      </c>
      <c r="L101" s="26" t="str">
        <f t="shared" si="37"/>
        <v>II</v>
      </c>
    </row>
    <row r="102" spans="2:12" s="28" customFormat="1" ht="5.0999999999999996" customHeight="1" x14ac:dyDescent="0.2">
      <c r="B102" s="63"/>
      <c r="C102" s="64"/>
      <c r="D102" s="57"/>
      <c r="E102" s="58"/>
      <c r="G102" s="59"/>
      <c r="H102" s="60"/>
      <c r="I102" s="66"/>
      <c r="K102" s="26" t="str">
        <f t="shared" si="36"/>
        <v>II</v>
      </c>
      <c r="L102" s="26" t="str">
        <f t="shared" si="37"/>
        <v/>
      </c>
    </row>
    <row r="103" spans="2:12" x14ac:dyDescent="0.2">
      <c r="B103" s="55" t="s">
        <v>57</v>
      </c>
      <c r="C103" s="56" t="s">
        <v>117</v>
      </c>
      <c r="D103" s="57" t="s">
        <v>38</v>
      </c>
      <c r="E103" s="58">
        <v>250</v>
      </c>
      <c r="F103" s="34"/>
      <c r="G103" s="59"/>
      <c r="H103" s="60" t="str">
        <f t="shared" ref="H103" si="44">IF(G103=0,"",IF($E103=0,"",G103*E103))</f>
        <v/>
      </c>
      <c r="I103" s="61"/>
      <c r="K103" s="26" t="str">
        <f t="shared" si="36"/>
        <v>II</v>
      </c>
      <c r="L103" s="26" t="str">
        <f t="shared" si="37"/>
        <v>II</v>
      </c>
    </row>
    <row r="104" spans="2:12" s="28" customFormat="1" ht="5.0999999999999996" customHeight="1" x14ac:dyDescent="0.2">
      <c r="B104" s="63"/>
      <c r="C104" s="64"/>
      <c r="D104" s="57"/>
      <c r="E104" s="58"/>
      <c r="G104" s="59"/>
      <c r="H104" s="60"/>
      <c r="I104" s="66"/>
      <c r="K104" s="26" t="str">
        <f t="shared" si="36"/>
        <v>II</v>
      </c>
      <c r="L104" s="26" t="str">
        <f t="shared" si="37"/>
        <v/>
      </c>
    </row>
    <row r="105" spans="2:12" x14ac:dyDescent="0.2">
      <c r="B105" s="55" t="s">
        <v>58</v>
      </c>
      <c r="C105" s="56" t="s">
        <v>56</v>
      </c>
      <c r="D105" s="57" t="s">
        <v>38</v>
      </c>
      <c r="E105" s="58">
        <v>230</v>
      </c>
      <c r="F105" s="34"/>
      <c r="G105" s="59"/>
      <c r="H105" s="60" t="str">
        <f t="shared" ref="H105" si="45">IF(G105=0,"",IF($E105=0,"",G105*E105))</f>
        <v/>
      </c>
      <c r="I105" s="61"/>
      <c r="K105" s="26" t="str">
        <f t="shared" si="36"/>
        <v>II</v>
      </c>
      <c r="L105" s="26" t="str">
        <f t="shared" si="37"/>
        <v>II</v>
      </c>
    </row>
    <row r="106" spans="2:12" s="28" customFormat="1" ht="5.0999999999999996" customHeight="1" x14ac:dyDescent="0.2">
      <c r="B106" s="63"/>
      <c r="C106" s="64"/>
      <c r="D106" s="57"/>
      <c r="E106" s="58"/>
      <c r="G106" s="59"/>
      <c r="H106" s="60"/>
      <c r="I106" s="66"/>
      <c r="K106" s="26" t="str">
        <f t="shared" si="36"/>
        <v>II</v>
      </c>
      <c r="L106" s="26" t="str">
        <f t="shared" si="37"/>
        <v/>
      </c>
    </row>
    <row r="107" spans="2:12" x14ac:dyDescent="0.2">
      <c r="B107" s="55" t="s">
        <v>59</v>
      </c>
      <c r="C107" s="56" t="s">
        <v>92</v>
      </c>
      <c r="D107" s="57" t="s">
        <v>38</v>
      </c>
      <c r="E107" s="58">
        <v>50</v>
      </c>
      <c r="F107" s="34"/>
      <c r="G107" s="59"/>
      <c r="H107" s="60" t="str">
        <f t="shared" ref="H107" si="46">IF(G107=0,"",IF($E107=0,"",G107*E107))</f>
        <v/>
      </c>
      <c r="I107" s="61"/>
      <c r="K107" s="26" t="str">
        <f t="shared" si="36"/>
        <v>II</v>
      </c>
      <c r="L107" s="26" t="str">
        <f t="shared" si="37"/>
        <v>II</v>
      </c>
    </row>
    <row r="108" spans="2:12" s="28" customFormat="1" ht="5.0999999999999996" customHeight="1" x14ac:dyDescent="0.2">
      <c r="B108" s="9"/>
      <c r="C108" s="27"/>
      <c r="D108" s="17"/>
      <c r="E108" s="8"/>
      <c r="G108" s="48"/>
      <c r="H108" s="21"/>
      <c r="I108" s="52"/>
      <c r="K108" s="26" t="str">
        <f t="shared" si="36"/>
        <v>II</v>
      </c>
      <c r="L108" s="26" t="str">
        <f t="shared" si="37"/>
        <v/>
      </c>
    </row>
    <row r="109" spans="2:12" ht="25.5" x14ac:dyDescent="0.2">
      <c r="B109" s="39" t="s">
        <v>60</v>
      </c>
      <c r="C109" s="47" t="s">
        <v>93</v>
      </c>
      <c r="D109" s="40"/>
      <c r="E109" s="41"/>
      <c r="F109" s="68"/>
      <c r="G109" s="49"/>
      <c r="H109" s="44" t="str">
        <f t="shared" ref="H109" si="47">IF(G109=0,"",IF($E109=0,"",G109*E109))</f>
        <v/>
      </c>
      <c r="I109" s="53"/>
      <c r="K109" s="26" t="str">
        <f t="shared" si="36"/>
        <v>II</v>
      </c>
      <c r="L109" s="26" t="str">
        <f t="shared" si="37"/>
        <v/>
      </c>
    </row>
    <row r="110" spans="2:12" s="28" customFormat="1" ht="5.0999999999999996" customHeight="1" x14ac:dyDescent="0.2">
      <c r="B110" s="9"/>
      <c r="C110" s="27"/>
      <c r="D110" s="17"/>
      <c r="E110" s="8"/>
      <c r="G110" s="48"/>
      <c r="H110" s="21"/>
      <c r="I110" s="52"/>
      <c r="K110" s="26" t="str">
        <f t="shared" si="36"/>
        <v>II</v>
      </c>
      <c r="L110" s="26" t="str">
        <f t="shared" si="37"/>
        <v/>
      </c>
    </row>
    <row r="111" spans="2:12" x14ac:dyDescent="0.2">
      <c r="B111" s="55" t="s">
        <v>61</v>
      </c>
      <c r="C111" s="46" t="s">
        <v>94</v>
      </c>
      <c r="D111" s="17" t="s">
        <v>38</v>
      </c>
      <c r="E111" s="8">
        <v>30</v>
      </c>
      <c r="F111" s="34"/>
      <c r="G111" s="48"/>
      <c r="H111" s="21" t="str">
        <f t="shared" ref="H111" si="48">IF(G111=0,"",IF($E111=0,"",G111*E111))</f>
        <v/>
      </c>
      <c r="I111" s="50"/>
      <c r="K111" s="26" t="str">
        <f t="shared" si="36"/>
        <v>II</v>
      </c>
      <c r="L111" s="26" t="str">
        <f t="shared" si="37"/>
        <v>II</v>
      </c>
    </row>
    <row r="112" spans="2:12" s="28" customFormat="1" ht="5.0999999999999996" customHeight="1" x14ac:dyDescent="0.2">
      <c r="B112" s="9"/>
      <c r="C112" s="27"/>
      <c r="D112" s="17"/>
      <c r="E112" s="8"/>
      <c r="G112" s="48"/>
      <c r="H112" s="21"/>
      <c r="I112" s="52"/>
      <c r="K112" s="26" t="str">
        <f t="shared" si="36"/>
        <v>II</v>
      </c>
      <c r="L112" s="26" t="str">
        <f t="shared" si="37"/>
        <v/>
      </c>
    </row>
    <row r="113" spans="2:12" x14ac:dyDescent="0.2">
      <c r="B113" s="55" t="s">
        <v>118</v>
      </c>
      <c r="C113" s="56" t="s">
        <v>95</v>
      </c>
      <c r="D113" s="57" t="s">
        <v>38</v>
      </c>
      <c r="E113" s="58">
        <v>10</v>
      </c>
      <c r="F113" s="34"/>
      <c r="G113" s="59"/>
      <c r="H113" s="60" t="str">
        <f>IF(G113=0,"",IF($E113=0,"",G113*E113))</f>
        <v/>
      </c>
      <c r="I113" s="61"/>
      <c r="K113" s="26" t="str">
        <f t="shared" si="36"/>
        <v>II</v>
      </c>
      <c r="L113" s="26" t="str">
        <f t="shared" si="37"/>
        <v>II</v>
      </c>
    </row>
    <row r="114" spans="2:12" s="28" customFormat="1" ht="5.0999999999999996" customHeight="1" x14ac:dyDescent="0.2">
      <c r="B114" s="63"/>
      <c r="C114" s="64"/>
      <c r="D114" s="57"/>
      <c r="E114" s="58"/>
      <c r="G114" s="59"/>
      <c r="H114" s="60"/>
      <c r="I114" s="66"/>
      <c r="K114" s="26" t="str">
        <f t="shared" si="36"/>
        <v>II</v>
      </c>
      <c r="L114" s="26" t="str">
        <f t="shared" si="37"/>
        <v/>
      </c>
    </row>
    <row r="115" spans="2:12" ht="25.5" x14ac:dyDescent="0.2">
      <c r="B115" s="39" t="s">
        <v>62</v>
      </c>
      <c r="C115" s="47" t="s">
        <v>119</v>
      </c>
      <c r="D115" s="40"/>
      <c r="E115" s="41"/>
      <c r="F115" s="34"/>
      <c r="G115" s="49"/>
      <c r="H115" s="44" t="str">
        <f t="shared" ref="H115" si="49">IF(G115=0,"",IF($E115=0,"",G115*E115))</f>
        <v/>
      </c>
      <c r="I115" s="53"/>
      <c r="K115" s="26" t="str">
        <f t="shared" si="36"/>
        <v>II</v>
      </c>
      <c r="L115" s="26" t="str">
        <f t="shared" si="37"/>
        <v/>
      </c>
    </row>
    <row r="116" spans="2:12" s="28" customFormat="1" ht="5.0999999999999996" customHeight="1" x14ac:dyDescent="0.2">
      <c r="B116" s="9"/>
      <c r="C116" s="27"/>
      <c r="D116" s="17"/>
      <c r="E116" s="8"/>
      <c r="G116" s="48"/>
      <c r="H116" s="21"/>
      <c r="I116" s="52"/>
      <c r="K116" s="26" t="str">
        <f t="shared" si="36"/>
        <v>II</v>
      </c>
      <c r="L116" s="26" t="str">
        <f t="shared" si="37"/>
        <v/>
      </c>
    </row>
    <row r="117" spans="2:12" x14ac:dyDescent="0.2">
      <c r="B117" s="55" t="s">
        <v>63</v>
      </c>
      <c r="C117" s="46" t="s">
        <v>120</v>
      </c>
      <c r="D117" s="17" t="s">
        <v>38</v>
      </c>
      <c r="E117" s="8">
        <v>10</v>
      </c>
      <c r="F117" s="34"/>
      <c r="G117" s="48"/>
      <c r="H117" s="21" t="str">
        <f t="shared" ref="H117" si="50">IF(G117=0,"",IF($E117=0,"",G117*E117))</f>
        <v/>
      </c>
      <c r="I117" s="50"/>
      <c r="K117" s="26" t="str">
        <f t="shared" si="36"/>
        <v>II</v>
      </c>
      <c r="L117" s="26" t="str">
        <f t="shared" si="37"/>
        <v>II</v>
      </c>
    </row>
    <row r="118" spans="2:12" s="28" customFormat="1" ht="5.0999999999999996" customHeight="1" x14ac:dyDescent="0.2">
      <c r="B118" s="9"/>
      <c r="C118" s="27"/>
      <c r="D118" s="17"/>
      <c r="E118" s="8"/>
      <c r="G118" s="48"/>
      <c r="H118" s="21"/>
      <c r="I118" s="52"/>
      <c r="K118" s="26" t="str">
        <f t="shared" si="36"/>
        <v>II</v>
      </c>
      <c r="L118" s="26" t="str">
        <f t="shared" si="37"/>
        <v/>
      </c>
    </row>
    <row r="119" spans="2:12" x14ac:dyDescent="0.2">
      <c r="B119" s="39" t="s">
        <v>64</v>
      </c>
      <c r="C119" s="47" t="s">
        <v>96</v>
      </c>
      <c r="D119" s="40"/>
      <c r="E119" s="41"/>
      <c r="F119" s="34"/>
      <c r="G119" s="49"/>
      <c r="H119" s="44" t="str">
        <f t="shared" ref="H119" si="51">IF(G119=0,"",IF($E119=0,"",G119*E119))</f>
        <v/>
      </c>
      <c r="I119" s="53"/>
      <c r="K119" s="26" t="str">
        <f t="shared" si="36"/>
        <v>II</v>
      </c>
      <c r="L119" s="26" t="str">
        <f t="shared" si="37"/>
        <v/>
      </c>
    </row>
    <row r="120" spans="2:12" s="28" customFormat="1" ht="5.0999999999999996" customHeight="1" x14ac:dyDescent="0.2">
      <c r="B120" s="9"/>
      <c r="C120" s="27"/>
      <c r="D120" s="17"/>
      <c r="E120" s="8"/>
      <c r="G120" s="48"/>
      <c r="H120" s="21"/>
      <c r="I120" s="52"/>
      <c r="K120" s="26" t="str">
        <f t="shared" si="36"/>
        <v>II</v>
      </c>
      <c r="L120" s="26" t="str">
        <f t="shared" si="37"/>
        <v/>
      </c>
    </row>
    <row r="121" spans="2:12" ht="63.75" x14ac:dyDescent="0.2">
      <c r="B121" s="39" t="s">
        <v>65</v>
      </c>
      <c r="C121" s="47" t="s">
        <v>121</v>
      </c>
      <c r="D121" s="40"/>
      <c r="E121" s="41"/>
      <c r="F121" s="34"/>
      <c r="G121" s="49"/>
      <c r="H121" s="44" t="str">
        <f>IF(G121=0,"",IF($E121=0,"",G121*E121))</f>
        <v/>
      </c>
      <c r="I121" s="53"/>
      <c r="K121" s="26" t="str">
        <f t="shared" si="36"/>
        <v>II</v>
      </c>
      <c r="L121" s="26" t="str">
        <f t="shared" si="37"/>
        <v/>
      </c>
    </row>
    <row r="122" spans="2:12" s="28" customFormat="1" ht="5.0999999999999996" customHeight="1" x14ac:dyDescent="0.2">
      <c r="B122" s="9"/>
      <c r="C122" s="27"/>
      <c r="D122" s="17"/>
      <c r="E122" s="8"/>
      <c r="G122" s="48"/>
      <c r="H122" s="21"/>
      <c r="I122" s="52"/>
      <c r="K122" s="26" t="str">
        <f t="shared" si="36"/>
        <v>II</v>
      </c>
      <c r="L122" s="26" t="str">
        <f t="shared" si="37"/>
        <v/>
      </c>
    </row>
    <row r="123" spans="2:12" ht="63.75" x14ac:dyDescent="0.2">
      <c r="B123" s="55" t="s">
        <v>66</v>
      </c>
      <c r="C123" s="46" t="s">
        <v>122</v>
      </c>
      <c r="D123" s="17" t="s">
        <v>115</v>
      </c>
      <c r="E123" s="8">
        <v>1</v>
      </c>
      <c r="F123" s="34"/>
      <c r="G123" s="48"/>
      <c r="H123" s="21" t="str">
        <f t="shared" ref="H123" si="52">IF(G123=0,"",IF($E123=0,"",G123*E123))</f>
        <v/>
      </c>
      <c r="I123" s="50"/>
      <c r="K123" s="26" t="str">
        <f t="shared" si="36"/>
        <v>II</v>
      </c>
      <c r="L123" s="26" t="str">
        <f t="shared" si="37"/>
        <v>II</v>
      </c>
    </row>
    <row r="124" spans="2:12" s="28" customFormat="1" ht="5.0999999999999996" customHeight="1" x14ac:dyDescent="0.2">
      <c r="B124" s="9"/>
      <c r="C124" s="27"/>
      <c r="D124" s="17"/>
      <c r="E124" s="8"/>
      <c r="G124" s="48"/>
      <c r="H124" s="21"/>
      <c r="I124" s="52"/>
      <c r="K124" s="26" t="str">
        <f t="shared" si="36"/>
        <v>II</v>
      </c>
      <c r="L124" s="26" t="str">
        <f t="shared" si="37"/>
        <v/>
      </c>
    </row>
    <row r="125" spans="2:12" ht="51" x14ac:dyDescent="0.2">
      <c r="B125" s="39" t="s">
        <v>67</v>
      </c>
      <c r="C125" s="47" t="s">
        <v>141</v>
      </c>
      <c r="D125" s="40"/>
      <c r="E125" s="41"/>
      <c r="F125" s="34"/>
      <c r="G125" s="49"/>
      <c r="H125" s="44" t="str">
        <f t="shared" ref="H125" si="53">IF(G125=0,"",IF($E125=0,"",G125*E125))</f>
        <v/>
      </c>
      <c r="I125" s="53"/>
      <c r="K125" s="26" t="str">
        <f t="shared" si="36"/>
        <v>II</v>
      </c>
      <c r="L125" s="26" t="str">
        <f t="shared" si="37"/>
        <v/>
      </c>
    </row>
    <row r="126" spans="2:12" s="28" customFormat="1" ht="5.0999999999999996" customHeight="1" x14ac:dyDescent="0.2">
      <c r="B126" s="9"/>
      <c r="C126" s="27"/>
      <c r="D126" s="17"/>
      <c r="E126" s="8"/>
      <c r="G126" s="48"/>
      <c r="H126" s="21"/>
      <c r="I126" s="52"/>
      <c r="K126" s="26" t="str">
        <f t="shared" si="36"/>
        <v>II</v>
      </c>
      <c r="L126" s="26" t="str">
        <f t="shared" si="37"/>
        <v/>
      </c>
    </row>
    <row r="127" spans="2:12" x14ac:dyDescent="0.2">
      <c r="B127" s="55" t="s">
        <v>126</v>
      </c>
      <c r="C127" s="56" t="s">
        <v>123</v>
      </c>
      <c r="D127" s="57" t="s">
        <v>115</v>
      </c>
      <c r="E127" s="58">
        <v>1</v>
      </c>
      <c r="F127" s="34"/>
      <c r="G127" s="59"/>
      <c r="H127" s="60" t="str">
        <f t="shared" ref="H127" si="54">IF(G127=0,"",IF($E127=0,"",G127*E127))</f>
        <v/>
      </c>
      <c r="I127" s="61"/>
      <c r="K127" s="26" t="str">
        <f t="shared" si="36"/>
        <v>II</v>
      </c>
      <c r="L127" s="26" t="str">
        <f t="shared" si="37"/>
        <v>II</v>
      </c>
    </row>
    <row r="128" spans="2:12" s="28" customFormat="1" ht="5.0999999999999996" customHeight="1" x14ac:dyDescent="0.2">
      <c r="B128" s="9"/>
      <c r="C128" s="27"/>
      <c r="D128" s="17"/>
      <c r="E128" s="8"/>
      <c r="G128" s="48"/>
      <c r="H128" s="21"/>
      <c r="I128" s="52"/>
      <c r="K128" s="26" t="str">
        <f t="shared" si="36"/>
        <v>II</v>
      </c>
      <c r="L128" s="26" t="str">
        <f t="shared" si="37"/>
        <v/>
      </c>
    </row>
    <row r="129" spans="2:12" x14ac:dyDescent="0.2">
      <c r="B129" s="55" t="s">
        <v>127</v>
      </c>
      <c r="C129" s="46" t="s">
        <v>124</v>
      </c>
      <c r="D129" s="17" t="s">
        <v>115</v>
      </c>
      <c r="E129" s="8">
        <v>1</v>
      </c>
      <c r="F129" s="34"/>
      <c r="G129" s="48"/>
      <c r="H129" s="21" t="str">
        <f t="shared" ref="H129" si="55">IF(G129=0,"",IF($E129=0,"",G129*E129))</f>
        <v/>
      </c>
      <c r="I129" s="50"/>
      <c r="K129" s="26" t="str">
        <f t="shared" si="36"/>
        <v>II</v>
      </c>
      <c r="L129" s="26" t="str">
        <f t="shared" si="37"/>
        <v>II</v>
      </c>
    </row>
    <row r="130" spans="2:12" s="28" customFormat="1" ht="5.0999999999999996" customHeight="1" x14ac:dyDescent="0.2">
      <c r="B130" s="9"/>
      <c r="C130" s="27"/>
      <c r="D130" s="17"/>
      <c r="E130" s="8"/>
      <c r="G130" s="48"/>
      <c r="H130" s="21"/>
      <c r="I130" s="52"/>
      <c r="K130" s="26" t="str">
        <f t="shared" si="36"/>
        <v>II</v>
      </c>
      <c r="L130" s="26" t="str">
        <f t="shared" si="37"/>
        <v/>
      </c>
    </row>
    <row r="131" spans="2:12" x14ac:dyDescent="0.2">
      <c r="B131" s="55" t="s">
        <v>128</v>
      </c>
      <c r="C131" s="46" t="s">
        <v>125</v>
      </c>
      <c r="D131" s="17" t="s">
        <v>115</v>
      </c>
      <c r="E131" s="8">
        <v>1</v>
      </c>
      <c r="F131" s="34"/>
      <c r="G131" s="48"/>
      <c r="H131" s="21" t="str">
        <f t="shared" ref="H131" si="56">IF(G131=0,"",IF($E131=0,"",G131*E131))</f>
        <v/>
      </c>
      <c r="I131" s="50"/>
      <c r="K131" s="26" t="str">
        <f t="shared" si="36"/>
        <v>II</v>
      </c>
      <c r="L131" s="26" t="str">
        <f t="shared" si="37"/>
        <v>II</v>
      </c>
    </row>
    <row r="132" spans="2:12" s="28" customFormat="1" ht="5.0999999999999996" customHeight="1" x14ac:dyDescent="0.2">
      <c r="B132" s="9"/>
      <c r="C132" s="27"/>
      <c r="D132" s="17"/>
      <c r="E132" s="8"/>
      <c r="G132" s="48"/>
      <c r="H132" s="21"/>
      <c r="I132" s="52"/>
      <c r="K132" s="26" t="str">
        <f t="shared" si="36"/>
        <v>II</v>
      </c>
      <c r="L132" s="26" t="str">
        <f t="shared" si="37"/>
        <v/>
      </c>
    </row>
    <row r="133" spans="2:12" x14ac:dyDescent="0.2">
      <c r="B133" s="43" t="s">
        <v>20</v>
      </c>
      <c r="C133" s="45" t="s">
        <v>139</v>
      </c>
      <c r="D133" s="40"/>
      <c r="E133" s="41"/>
      <c r="F133" s="34"/>
      <c r="G133" s="49"/>
      <c r="H133" s="44" t="str">
        <f t="shared" ref="H133" si="57">IF(G133=0,"",IF($E133=0,"",G133*E133))</f>
        <v/>
      </c>
      <c r="I133" s="53"/>
      <c r="K133" s="26" t="str">
        <f t="shared" si="36"/>
        <v>III</v>
      </c>
      <c r="L133" s="26" t="str">
        <f t="shared" si="37"/>
        <v/>
      </c>
    </row>
    <row r="134" spans="2:12" s="28" customFormat="1" ht="5.0999999999999996" customHeight="1" x14ac:dyDescent="0.2">
      <c r="B134" s="9"/>
      <c r="C134" s="27"/>
      <c r="D134" s="17"/>
      <c r="E134" s="8"/>
      <c r="G134" s="48"/>
      <c r="H134" s="21"/>
      <c r="I134" s="52"/>
      <c r="K134" s="26" t="str">
        <f t="shared" si="36"/>
        <v>III</v>
      </c>
      <c r="L134" s="26" t="str">
        <f t="shared" si="37"/>
        <v/>
      </c>
    </row>
    <row r="135" spans="2:12" x14ac:dyDescent="0.2">
      <c r="B135" s="39" t="s">
        <v>68</v>
      </c>
      <c r="C135" s="47" t="s">
        <v>97</v>
      </c>
      <c r="D135" s="40"/>
      <c r="E135" s="41"/>
      <c r="F135" s="34"/>
      <c r="G135" s="49"/>
      <c r="H135" s="44" t="str">
        <f t="shared" ref="H135" si="58">IF(G135=0,"",IF($E135=0,"",G135*E135))</f>
        <v/>
      </c>
      <c r="I135" s="53"/>
      <c r="K135" s="26" t="str">
        <f t="shared" si="36"/>
        <v>III</v>
      </c>
      <c r="L135" s="26" t="str">
        <f t="shared" si="37"/>
        <v/>
      </c>
    </row>
    <row r="136" spans="2:12" s="28" customFormat="1" ht="5.0999999999999996" customHeight="1" x14ac:dyDescent="0.2">
      <c r="B136" s="63"/>
      <c r="C136" s="64"/>
      <c r="D136" s="57"/>
      <c r="E136" s="58"/>
      <c r="G136" s="59"/>
      <c r="H136" s="60"/>
      <c r="I136" s="66"/>
      <c r="K136" s="26" t="str">
        <f t="shared" si="36"/>
        <v>III</v>
      </c>
      <c r="L136" s="26" t="str">
        <f t="shared" si="37"/>
        <v/>
      </c>
    </row>
    <row r="137" spans="2:12" ht="38.25" x14ac:dyDescent="0.2">
      <c r="B137" s="55" t="s">
        <v>69</v>
      </c>
      <c r="C137" s="56" t="s">
        <v>137</v>
      </c>
      <c r="D137" s="57" t="s">
        <v>7</v>
      </c>
      <c r="E137" s="58">
        <v>1</v>
      </c>
      <c r="F137" s="34"/>
      <c r="G137" s="59"/>
      <c r="H137" s="60" t="str">
        <f>IF(G137=0,"",IF($E137=0,"",G137*E137))</f>
        <v/>
      </c>
      <c r="I137" s="61"/>
      <c r="K137" s="26" t="str">
        <f t="shared" si="36"/>
        <v>III</v>
      </c>
      <c r="L137" s="26" t="str">
        <f t="shared" si="37"/>
        <v>III</v>
      </c>
    </row>
    <row r="138" spans="2:12" s="28" customFormat="1" ht="5.0999999999999996" customHeight="1" x14ac:dyDescent="0.2">
      <c r="B138" s="63"/>
      <c r="C138" s="64"/>
      <c r="D138" s="57"/>
      <c r="E138" s="58"/>
      <c r="G138" s="59"/>
      <c r="H138" s="60"/>
      <c r="I138" s="66"/>
      <c r="K138" s="26" t="str">
        <f t="shared" si="36"/>
        <v>III</v>
      </c>
      <c r="L138" s="26" t="str">
        <f t="shared" si="37"/>
        <v/>
      </c>
    </row>
    <row r="139" spans="2:12" ht="51" x14ac:dyDescent="0.2">
      <c r="B139" s="55" t="s">
        <v>131</v>
      </c>
      <c r="C139" s="56" t="s">
        <v>129</v>
      </c>
      <c r="D139" s="57" t="s">
        <v>7</v>
      </c>
      <c r="E139" s="58">
        <v>1</v>
      </c>
      <c r="F139" s="34"/>
      <c r="G139" s="59"/>
      <c r="H139" s="60" t="str">
        <f t="shared" ref="H139" si="59">IF(G139=0,"",IF($E139=0,"",G139*E139))</f>
        <v/>
      </c>
      <c r="I139" s="61"/>
      <c r="K139" s="26" t="str">
        <f t="shared" si="36"/>
        <v>III</v>
      </c>
      <c r="L139" s="26" t="str">
        <f t="shared" si="37"/>
        <v>III</v>
      </c>
    </row>
    <row r="140" spans="2:12" s="28" customFormat="1" ht="5.0999999999999996" customHeight="1" x14ac:dyDescent="0.2">
      <c r="B140" s="63"/>
      <c r="C140" s="64"/>
      <c r="D140" s="57"/>
      <c r="E140" s="58"/>
      <c r="G140" s="59"/>
      <c r="H140" s="60"/>
      <c r="I140" s="66"/>
      <c r="K140" s="26" t="str">
        <f t="shared" si="36"/>
        <v>III</v>
      </c>
      <c r="L140" s="26" t="str">
        <f t="shared" si="37"/>
        <v/>
      </c>
    </row>
    <row r="141" spans="2:12" ht="25.5" x14ac:dyDescent="0.2">
      <c r="B141" s="55" t="s">
        <v>130</v>
      </c>
      <c r="C141" s="56" t="s">
        <v>98</v>
      </c>
      <c r="D141" s="57" t="s">
        <v>27</v>
      </c>
      <c r="E141" s="58">
        <v>17</v>
      </c>
      <c r="F141" s="34"/>
      <c r="G141" s="59"/>
      <c r="H141" s="60" t="str">
        <f t="shared" ref="H141" si="60">IF(G141=0,"",IF($E141=0,"",G141*E141))</f>
        <v/>
      </c>
      <c r="I141" s="61"/>
      <c r="K141" s="26" t="str">
        <f t="shared" si="36"/>
        <v>III</v>
      </c>
      <c r="L141" s="26" t="str">
        <f t="shared" si="37"/>
        <v>III</v>
      </c>
    </row>
    <row r="142" spans="2:12" s="28" customFormat="1" ht="5.0999999999999996" customHeight="1" x14ac:dyDescent="0.2">
      <c r="B142" s="63"/>
      <c r="C142" s="64"/>
      <c r="D142" s="57"/>
      <c r="E142" s="58"/>
      <c r="G142" s="59"/>
      <c r="H142" s="60"/>
      <c r="I142" s="66"/>
      <c r="K142" s="26" t="str">
        <f t="shared" si="36"/>
        <v>III</v>
      </c>
      <c r="L142" s="26" t="str">
        <f t="shared" si="37"/>
        <v/>
      </c>
    </row>
    <row r="143" spans="2:12" x14ac:dyDescent="0.2">
      <c r="B143" s="39" t="s">
        <v>71</v>
      </c>
      <c r="C143" s="47" t="s">
        <v>70</v>
      </c>
      <c r="D143" s="40"/>
      <c r="E143" s="41"/>
      <c r="F143" s="34"/>
      <c r="G143" s="49"/>
      <c r="H143" s="44" t="str">
        <f t="shared" ref="H143" si="61">IF(G143=0,"",IF($E143=0,"",G143*E143))</f>
        <v/>
      </c>
      <c r="I143" s="53"/>
      <c r="K143" s="26" t="str">
        <f t="shared" si="36"/>
        <v>III</v>
      </c>
      <c r="L143" s="26" t="str">
        <f t="shared" si="37"/>
        <v/>
      </c>
    </row>
    <row r="144" spans="2:12" s="28" customFormat="1" ht="5.0999999999999996" customHeight="1" x14ac:dyDescent="0.2">
      <c r="B144" s="63"/>
      <c r="C144" s="64"/>
      <c r="D144" s="57"/>
      <c r="E144" s="58"/>
      <c r="G144" s="59"/>
      <c r="H144" s="60"/>
      <c r="I144" s="66"/>
      <c r="K144" s="26" t="str">
        <f t="shared" si="36"/>
        <v>III</v>
      </c>
      <c r="L144" s="26" t="str">
        <f t="shared" si="37"/>
        <v/>
      </c>
    </row>
    <row r="145" spans="2:12" ht="51" x14ac:dyDescent="0.2">
      <c r="B145" s="55" t="s">
        <v>72</v>
      </c>
      <c r="C145" s="56" t="s">
        <v>73</v>
      </c>
      <c r="D145" s="57" t="s">
        <v>7</v>
      </c>
      <c r="E145" s="58">
        <v>1</v>
      </c>
      <c r="F145" s="34"/>
      <c r="G145" s="59"/>
      <c r="H145" s="60" t="str">
        <f t="shared" ref="H145" si="62">IF(G145=0,"",IF($E145=0,"",G145*E145))</f>
        <v/>
      </c>
      <c r="I145" s="61"/>
      <c r="K145" s="26" t="str">
        <f t="shared" si="36"/>
        <v>III</v>
      </c>
      <c r="L145" s="26" t="str">
        <f t="shared" si="37"/>
        <v>III</v>
      </c>
    </row>
    <row r="146" spans="2:12" s="28" customFormat="1" ht="5.0999999999999996" customHeight="1" x14ac:dyDescent="0.2">
      <c r="B146" s="9"/>
      <c r="C146" s="27"/>
      <c r="D146" s="17"/>
      <c r="E146" s="8"/>
      <c r="G146" s="59"/>
      <c r="H146" s="60"/>
      <c r="I146" s="66"/>
      <c r="K146" s="26" t="str">
        <f t="shared" si="36"/>
        <v>III</v>
      </c>
      <c r="L146" s="26" t="str">
        <f t="shared" si="37"/>
        <v/>
      </c>
    </row>
    <row r="147" spans="2:12" x14ac:dyDescent="0.2">
      <c r="B147" s="39" t="s">
        <v>74</v>
      </c>
      <c r="C147" s="47" t="s">
        <v>75</v>
      </c>
      <c r="D147" s="40"/>
      <c r="E147" s="41"/>
      <c r="F147" s="34"/>
      <c r="G147" s="49"/>
      <c r="H147" s="44" t="str">
        <f t="shared" ref="H147" si="63">IF(G147=0,"",IF($E147=0,"",G147*E147))</f>
        <v/>
      </c>
      <c r="I147" s="53"/>
      <c r="K147" s="26" t="str">
        <f t="shared" si="36"/>
        <v>III</v>
      </c>
      <c r="L147" s="26" t="str">
        <f t="shared" si="37"/>
        <v/>
      </c>
    </row>
    <row r="148" spans="2:12" ht="5.0999999999999996" customHeight="1" x14ac:dyDescent="0.2">
      <c r="B148" s="31"/>
      <c r="C148" s="46"/>
      <c r="D148" s="17"/>
      <c r="E148" s="8"/>
      <c r="F148" s="34"/>
      <c r="G148" s="59"/>
      <c r="H148" s="60"/>
      <c r="I148" s="61"/>
      <c r="K148" s="26" t="str">
        <f t="shared" si="36"/>
        <v>III</v>
      </c>
      <c r="L148" s="26" t="str">
        <f t="shared" si="37"/>
        <v/>
      </c>
    </row>
    <row r="149" spans="2:12" ht="51" x14ac:dyDescent="0.2">
      <c r="B149" s="31" t="s">
        <v>76</v>
      </c>
      <c r="C149" s="46" t="s">
        <v>77</v>
      </c>
      <c r="D149" s="17" t="s">
        <v>7</v>
      </c>
      <c r="E149" s="8">
        <v>1</v>
      </c>
      <c r="F149" s="34"/>
      <c r="G149" s="59"/>
      <c r="H149" s="60"/>
      <c r="I149" s="61"/>
      <c r="K149" s="26" t="str">
        <f t="shared" si="36"/>
        <v>III</v>
      </c>
      <c r="L149" s="26" t="str">
        <f t="shared" si="37"/>
        <v>III</v>
      </c>
    </row>
    <row r="150" spans="2:12" x14ac:dyDescent="0.2">
      <c r="B150" s="31"/>
      <c r="C150" s="46"/>
      <c r="D150" s="17"/>
      <c r="E150" s="8"/>
      <c r="F150" s="34"/>
      <c r="G150" s="59"/>
      <c r="H150" s="60"/>
      <c r="I150" s="61"/>
      <c r="K150" s="26" t="str">
        <f t="shared" si="36"/>
        <v>III</v>
      </c>
      <c r="L150" s="26" t="str">
        <f t="shared" si="37"/>
        <v/>
      </c>
    </row>
    <row r="151" spans="2:12" x14ac:dyDescent="0.2">
      <c r="B151" s="31"/>
      <c r="C151" s="46"/>
      <c r="D151" s="17"/>
      <c r="E151" s="8"/>
      <c r="F151" s="34"/>
      <c r="G151" s="59"/>
      <c r="H151" s="60"/>
      <c r="I151" s="61"/>
      <c r="K151" s="26" t="str">
        <f t="shared" si="36"/>
        <v>III</v>
      </c>
      <c r="L151" s="26" t="str">
        <f t="shared" si="37"/>
        <v/>
      </c>
    </row>
    <row r="152" spans="2:12" ht="6.75" customHeight="1" x14ac:dyDescent="0.25"/>
  </sheetData>
  <mergeCells count="17">
    <mergeCell ref="C16:I16"/>
    <mergeCell ref="B1:I1"/>
    <mergeCell ref="B2:I2"/>
    <mergeCell ref="B3:I3"/>
    <mergeCell ref="B14:G14"/>
    <mergeCell ref="B15:G15"/>
    <mergeCell ref="B5:B6"/>
    <mergeCell ref="D5:D6"/>
    <mergeCell ref="C5:C6"/>
    <mergeCell ref="E5:E6"/>
    <mergeCell ref="G5:I5"/>
    <mergeCell ref="C22:I22"/>
    <mergeCell ref="C17:I17"/>
    <mergeCell ref="C19:I19"/>
    <mergeCell ref="C21:I21"/>
    <mergeCell ref="C18:I18"/>
    <mergeCell ref="C20:I20"/>
  </mergeCells>
  <printOptions horizontalCentered="1"/>
  <pageMargins left="0.36" right="0.24" top="0.6692913385826772" bottom="0.47244094488188981" header="0.35" footer="0.19685039370078741"/>
  <pageSetup paperSize="9" scale="70" orientation="portrait" r:id="rId1"/>
  <headerFooter>
    <oddHeader>&amp;C&amp;"-,Negrito"&amp;20&amp;A</oddHeader>
    <oddFooter>&amp;C&amp;P</oddFooter>
  </headerFooter>
  <rowBreaks count="2" manualBreakCount="2">
    <brk id="54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ANEXO IIa</vt:lpstr>
      <vt:lpstr>'ANEXO IIa'!Área_de_Impressão</vt:lpstr>
      <vt:lpstr>'ANEXO IIa'!Títulos_de_Impressão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2023-07-04T12:03:23Z</dcterms:modified>
</cp:coreProperties>
</file>